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金城戶政\023-上網公告\001-1060607-金門縣全球資訊網子網站建置暨主網站增修案-機關網站建置暨資料移轉作業說明專區\006-新增刪除網頁\1130205-1121123-性別統計\"/>
    </mc:Choice>
  </mc:AlternateContent>
  <bookViews>
    <workbookView xWindow="0" yWindow="0" windowWidth="28800" windowHeight="12255"/>
  </bookViews>
  <sheets>
    <sheet name="金城鎮102-112" sheetId="1" r:id="rId1"/>
  </sheets>
  <externalReferences>
    <externalReference r:id="rId2"/>
  </externalReferences>
  <definedNames>
    <definedName name="_xlnm.Print_Area" localSheetId="0">'金城鎮102-112'!$A$1:$AA$97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2" i="1" l="1"/>
  <c r="O52" i="1"/>
  <c r="E52" i="1"/>
  <c r="C52" i="1"/>
  <c r="X51" i="1"/>
  <c r="W51" i="1"/>
  <c r="W52" i="1" s="1"/>
  <c r="V51" i="1"/>
  <c r="U51" i="1"/>
  <c r="U52" i="1" s="1"/>
  <c r="T51" i="1"/>
  <c r="S52" i="1" s="1"/>
  <c r="S51" i="1"/>
  <c r="R51" i="1"/>
  <c r="Q51" i="1"/>
  <c r="P51" i="1"/>
  <c r="O51" i="1"/>
  <c r="N51" i="1"/>
  <c r="M51" i="1"/>
  <c r="M52" i="1" s="1"/>
  <c r="L51" i="1"/>
  <c r="K51" i="1"/>
  <c r="K52" i="1" s="1"/>
  <c r="J51" i="1"/>
  <c r="I51" i="1"/>
  <c r="I52" i="1" s="1"/>
  <c r="H51" i="1"/>
  <c r="G52" i="1" s="1"/>
  <c r="G51" i="1"/>
  <c r="F51" i="1"/>
  <c r="E51" i="1"/>
  <c r="D51" i="1"/>
  <c r="C51" i="1"/>
  <c r="AC51" i="1" s="1"/>
  <c r="AC50" i="1"/>
  <c r="AC49" i="1"/>
  <c r="AC48" i="1"/>
  <c r="AC47" i="1"/>
  <c r="U46" i="1"/>
  <c r="O46" i="1"/>
  <c r="I46" i="1"/>
  <c r="C46" i="1"/>
  <c r="X45" i="1"/>
  <c r="W45" i="1"/>
  <c r="W46" i="1" s="1"/>
  <c r="V45" i="1"/>
  <c r="U45" i="1"/>
  <c r="T45" i="1"/>
  <c r="S45" i="1"/>
  <c r="S46" i="1" s="1"/>
  <c r="R45" i="1"/>
  <c r="Q45" i="1"/>
  <c r="Q46" i="1" s="1"/>
  <c r="P45" i="1"/>
  <c r="O45" i="1"/>
  <c r="N45" i="1"/>
  <c r="M45" i="1"/>
  <c r="M46" i="1" s="1"/>
  <c r="L45" i="1"/>
  <c r="K45" i="1"/>
  <c r="K46" i="1" s="1"/>
  <c r="J45" i="1"/>
  <c r="I45" i="1"/>
  <c r="H45" i="1"/>
  <c r="G45" i="1"/>
  <c r="G46" i="1" s="1"/>
  <c r="F45" i="1"/>
  <c r="E45" i="1"/>
  <c r="E46" i="1" s="1"/>
  <c r="D45" i="1"/>
  <c r="C45" i="1"/>
  <c r="AC44" i="1"/>
  <c r="AC43" i="1"/>
  <c r="AC42" i="1"/>
  <c r="AC41" i="1"/>
  <c r="Q40" i="1"/>
  <c r="O40" i="1"/>
  <c r="E40" i="1"/>
  <c r="C40" i="1"/>
  <c r="X39" i="1"/>
  <c r="W39" i="1"/>
  <c r="W40" i="1" s="1"/>
  <c r="V39" i="1"/>
  <c r="U39" i="1"/>
  <c r="U40" i="1" s="1"/>
  <c r="T39" i="1"/>
  <c r="S40" i="1" s="1"/>
  <c r="S39" i="1"/>
  <c r="R39" i="1"/>
  <c r="Q39" i="1"/>
  <c r="P39" i="1"/>
  <c r="O39" i="1"/>
  <c r="N39" i="1"/>
  <c r="M39" i="1"/>
  <c r="M40" i="1" s="1"/>
  <c r="L39" i="1"/>
  <c r="K39" i="1"/>
  <c r="K40" i="1" s="1"/>
  <c r="J39" i="1"/>
  <c r="I39" i="1"/>
  <c r="I40" i="1" s="1"/>
  <c r="H39" i="1"/>
  <c r="G40" i="1" s="1"/>
  <c r="G39" i="1"/>
  <c r="F39" i="1"/>
  <c r="E39" i="1"/>
  <c r="D39" i="1"/>
  <c r="C39" i="1"/>
  <c r="AC39" i="1" s="1"/>
  <c r="AC38" i="1"/>
  <c r="AC37" i="1"/>
  <c r="AC36" i="1"/>
  <c r="AC35" i="1"/>
  <c r="U34" i="1"/>
  <c r="O34" i="1"/>
  <c r="I34" i="1"/>
  <c r="C34" i="1"/>
  <c r="X33" i="1"/>
  <c r="W33" i="1"/>
  <c r="W34" i="1" s="1"/>
  <c r="V33" i="1"/>
  <c r="U33" i="1"/>
  <c r="T33" i="1"/>
  <c r="S33" i="1"/>
  <c r="S34" i="1" s="1"/>
  <c r="R33" i="1"/>
  <c r="Q33" i="1"/>
  <c r="Q34" i="1" s="1"/>
  <c r="P33" i="1"/>
  <c r="O33" i="1"/>
  <c r="N33" i="1"/>
  <c r="M33" i="1"/>
  <c r="M34" i="1" s="1"/>
  <c r="L33" i="1"/>
  <c r="K33" i="1"/>
  <c r="K34" i="1" s="1"/>
  <c r="J33" i="1"/>
  <c r="I33" i="1"/>
  <c r="H33" i="1"/>
  <c r="G33" i="1"/>
  <c r="G34" i="1" s="1"/>
  <c r="F33" i="1"/>
  <c r="E33" i="1"/>
  <c r="AC33" i="1" s="1"/>
  <c r="D33" i="1"/>
  <c r="C33" i="1"/>
  <c r="AC32" i="1"/>
  <c r="AC31" i="1"/>
  <c r="AC30" i="1"/>
  <c r="BC29" i="1"/>
  <c r="BA29" i="1"/>
  <c r="AQ29" i="1"/>
  <c r="AO29" i="1"/>
  <c r="AC29" i="1"/>
  <c r="BL28" i="1"/>
  <c r="BK28" i="1"/>
  <c r="BK29" i="1" s="1"/>
  <c r="BJ28" i="1"/>
  <c r="BI28" i="1"/>
  <c r="BI29" i="1" s="1"/>
  <c r="BH28" i="1"/>
  <c r="BG28" i="1"/>
  <c r="BG29" i="1" s="1"/>
  <c r="BF28" i="1"/>
  <c r="BE28" i="1"/>
  <c r="BE29" i="1" s="1"/>
  <c r="BD28" i="1"/>
  <c r="BC28" i="1"/>
  <c r="BB28" i="1"/>
  <c r="BA28" i="1"/>
  <c r="AZ28" i="1"/>
  <c r="AY28" i="1"/>
  <c r="AY29" i="1" s="1"/>
  <c r="AX28" i="1"/>
  <c r="AW28" i="1"/>
  <c r="AW29" i="1" s="1"/>
  <c r="AV28" i="1"/>
  <c r="AU28" i="1"/>
  <c r="AU29" i="1" s="1"/>
  <c r="AT28" i="1"/>
  <c r="AS28" i="1"/>
  <c r="AS29" i="1" s="1"/>
  <c r="AR28" i="1"/>
  <c r="AQ28" i="1"/>
  <c r="AP28" i="1"/>
  <c r="AO28" i="1"/>
  <c r="AN28" i="1"/>
  <c r="AM28" i="1"/>
  <c r="AM29" i="1" s="1"/>
  <c r="AL28" i="1"/>
  <c r="AK28" i="1"/>
  <c r="AK29" i="1" s="1"/>
  <c r="AJ28" i="1"/>
  <c r="AI28" i="1"/>
  <c r="AI29" i="1" s="1"/>
  <c r="AH28" i="1"/>
  <c r="AG28" i="1"/>
  <c r="AG29" i="1" s="1"/>
  <c r="I28" i="1"/>
  <c r="G28" i="1"/>
  <c r="N27" i="1"/>
  <c r="M27" i="1"/>
  <c r="M28" i="1" s="1"/>
  <c r="L27" i="1"/>
  <c r="K27" i="1"/>
  <c r="K28" i="1" s="1"/>
  <c r="J27" i="1"/>
  <c r="I27" i="1"/>
  <c r="H27" i="1"/>
  <c r="G27" i="1"/>
  <c r="F27" i="1"/>
  <c r="E27" i="1"/>
  <c r="E28" i="1" s="1"/>
  <c r="D27" i="1"/>
  <c r="C27" i="1"/>
  <c r="C28" i="1" s="1"/>
  <c r="AC26" i="1"/>
  <c r="AC25" i="1"/>
  <c r="AC24" i="1"/>
  <c r="BG23" i="1"/>
  <c r="AC23" i="1"/>
  <c r="AC22" i="1"/>
  <c r="Q20" i="1"/>
  <c r="K20" i="1"/>
  <c r="E20" i="1"/>
  <c r="V19" i="1"/>
  <c r="U19" i="1"/>
  <c r="U20" i="1" s="1"/>
  <c r="T19" i="1"/>
  <c r="S19" i="1"/>
  <c r="S20" i="1" s="1"/>
  <c r="R19" i="1"/>
  <c r="Q19" i="1"/>
  <c r="P19" i="1"/>
  <c r="O19" i="1"/>
  <c r="O20" i="1" s="1"/>
  <c r="N19" i="1"/>
  <c r="M19" i="1"/>
  <c r="M20" i="1" s="1"/>
  <c r="L19" i="1"/>
  <c r="K19" i="1"/>
  <c r="J19" i="1"/>
  <c r="I19" i="1"/>
  <c r="I20" i="1" s="1"/>
  <c r="H19" i="1"/>
  <c r="G19" i="1"/>
  <c r="G20" i="1" s="1"/>
  <c r="F19" i="1"/>
  <c r="E19" i="1"/>
  <c r="D19" i="1"/>
  <c r="C19" i="1"/>
  <c r="AC19" i="1" s="1"/>
  <c r="AC18" i="1"/>
  <c r="AC14" i="1" s="1"/>
  <c r="AC17" i="1"/>
  <c r="AC16" i="1"/>
  <c r="AC15" i="1"/>
  <c r="U12" i="1"/>
  <c r="O12" i="1"/>
  <c r="I12" i="1"/>
  <c r="C12" i="1"/>
  <c r="X11" i="1"/>
  <c r="W11" i="1"/>
  <c r="W12" i="1" s="1"/>
  <c r="V11" i="1"/>
  <c r="U11" i="1"/>
  <c r="T11" i="1"/>
  <c r="S11" i="1"/>
  <c r="S12" i="1" s="1"/>
  <c r="R11" i="1"/>
  <c r="Q11" i="1"/>
  <c r="Q12" i="1" s="1"/>
  <c r="P11" i="1"/>
  <c r="O11" i="1"/>
  <c r="N11" i="1"/>
  <c r="M11" i="1"/>
  <c r="M12" i="1" s="1"/>
  <c r="L11" i="1"/>
  <c r="K11" i="1"/>
  <c r="K12" i="1" s="1"/>
  <c r="J11" i="1"/>
  <c r="I11" i="1"/>
  <c r="H11" i="1"/>
  <c r="G11" i="1"/>
  <c r="G12" i="1" s="1"/>
  <c r="F11" i="1"/>
  <c r="E11" i="1"/>
  <c r="E12" i="1" s="1"/>
  <c r="AC12" i="1" s="1"/>
  <c r="D11" i="1"/>
  <c r="C11" i="1"/>
  <c r="AC10" i="1"/>
  <c r="AC9" i="1"/>
  <c r="AC8" i="1"/>
  <c r="AC7" i="1"/>
  <c r="X5" i="1"/>
  <c r="W5" i="1"/>
  <c r="V5" i="1"/>
  <c r="U5" i="1"/>
  <c r="T5" i="1"/>
  <c r="S5" i="1"/>
  <c r="R5" i="1"/>
  <c r="Q5" i="1"/>
  <c r="P5" i="1"/>
  <c r="O5" i="1"/>
  <c r="N5" i="1"/>
  <c r="M5" i="1"/>
  <c r="L5" i="1"/>
  <c r="K5" i="1"/>
  <c r="J5" i="1"/>
  <c r="I5" i="1"/>
  <c r="H5" i="1"/>
  <c r="G5" i="1"/>
  <c r="F5" i="1"/>
  <c r="E5" i="1"/>
  <c r="D5" i="1"/>
  <c r="C5" i="1"/>
  <c r="AC5" i="1" s="1"/>
  <c r="AC4" i="1"/>
  <c r="AC40" i="1" l="1"/>
  <c r="AC28" i="1"/>
  <c r="AC46" i="1"/>
  <c r="AC11" i="1"/>
  <c r="AC45" i="1"/>
  <c r="AC27" i="1"/>
  <c r="E34" i="1"/>
  <c r="AC34" i="1" s="1"/>
  <c r="C20" i="1"/>
  <c r="AC20" i="1" s="1"/>
</calcChain>
</file>

<file path=xl/sharedStrings.xml><?xml version="1.0" encoding="utf-8"?>
<sst xmlns="http://schemas.openxmlformats.org/spreadsheetml/2006/main" count="450" uniqueCount="67">
  <si>
    <t>金門縣金城鎮人口數性別統計</t>
    <phoneticPr fontId="4" type="noConversion"/>
  </si>
  <si>
    <t>指標項目</t>
  </si>
  <si>
    <t>單位</t>
  </si>
  <si>
    <t>102年</t>
  </si>
  <si>
    <t>103年</t>
  </si>
  <si>
    <t>104年</t>
  </si>
  <si>
    <t>105年</t>
  </si>
  <si>
    <t>106年</t>
  </si>
  <si>
    <t>107年</t>
  </si>
  <si>
    <t>108年</t>
  </si>
  <si>
    <t>109年</t>
  </si>
  <si>
    <t>110年</t>
  </si>
  <si>
    <t>111年</t>
  </si>
  <si>
    <t>112年</t>
    <phoneticPr fontId="4" type="noConversion"/>
  </si>
  <si>
    <t>指標定義</t>
  </si>
  <si>
    <t>資料期間</t>
  </si>
  <si>
    <t>指標來源</t>
  </si>
  <si>
    <t>男性</t>
    <phoneticPr fontId="4" type="noConversion"/>
  </si>
  <si>
    <t>女性</t>
  </si>
  <si>
    <t>男性</t>
  </si>
  <si>
    <t>金門縣金城鎮人口數性別分析</t>
  </si>
  <si>
    <t>人</t>
    <phoneticPr fontId="4" type="noConversion"/>
  </si>
  <si>
    <t>資料標準年度內金門縣金城鎮人口數性別人數。</t>
  </si>
  <si>
    <t>每年截至年底符合資格歸屬金門縣金城鎮人口人數</t>
  </si>
  <si>
    <t>內政部戶政司</t>
    <phoneticPr fontId="12" type="noConversion"/>
  </si>
  <si>
    <t>百分比</t>
  </si>
  <si>
    <t>係指性別數占總人數之百分比。（性別人數／金門縣金城鎮人口總數）×100</t>
  </si>
  <si>
    <t>每年12月31日統計數值</t>
  </si>
  <si>
    <t>金門縣金城鎮嬰兒出生人數性別統計</t>
    <phoneticPr fontId="4" type="noConversion"/>
  </si>
  <si>
    <t>金門縣金城鎮嬰兒出生人數性別統計分析</t>
  </si>
  <si>
    <t>人</t>
  </si>
  <si>
    <t>資料標準年度內金門縣金城鎮嬰兒出生數性別人數。</t>
  </si>
  <si>
    <t>每年截至年底符合資格歸屬金門縣金城鎮嬰兒出生人數</t>
  </si>
  <si>
    <t>係指性別數占總人數之百分比。（性別人數／金門縣金城鎮嬰兒出生總數）×100</t>
  </si>
  <si>
    <t>金門縣金城鎮出生登記子女從姓案件性別統計1/2</t>
    <phoneticPr fontId="4" type="noConversion"/>
  </si>
  <si>
    <t>109年</t>
    <phoneticPr fontId="4" type="noConversion"/>
  </si>
  <si>
    <t>接續下表</t>
    <phoneticPr fontId="4" type="noConversion"/>
  </si>
  <si>
    <t>女性</t>
    <phoneticPr fontId="4" type="noConversion"/>
  </si>
  <si>
    <t>從父性</t>
  </si>
  <si>
    <t>從母性</t>
  </si>
  <si>
    <t>金門縣金城鎮出生登記子女從姓案件性別統計分析</t>
  </si>
  <si>
    <t>資料標準年度內金門縣金城鎮出生登記子女從姓案件性別人數。</t>
  </si>
  <si>
    <t>每年截至年底符合資格歸屬金門縣金城鎮出生登記子女從姓案件性別人數</t>
  </si>
  <si>
    <t>係指性別數占總人數之百分比。（性別人數／金門縣金城鎮出生登記子女從姓案件總數）×100</t>
  </si>
  <si>
    <t>金門縣金城鎮出生登記子女從姓案件性別統計2/2</t>
    <phoneticPr fontId="4" type="noConversion"/>
  </si>
  <si>
    <t>金門縣金城鎮出生登記子女從姓案件性別統計2-1</t>
  </si>
  <si>
    <t>112年</t>
  </si>
  <si>
    <t>金門縣金城鎮死亡性別統計</t>
    <phoneticPr fontId="4" type="noConversion"/>
  </si>
  <si>
    <t>金門縣金城鎮死亡性別統計分析</t>
  </si>
  <si>
    <t>資料標準年度內金門縣金城鎮死亡性別人數。</t>
  </si>
  <si>
    <t>每年截至年底符合資格歸屬金門縣金城鎮死亡人數</t>
  </si>
  <si>
    <t>係指性別數占總人數之百分比。（性別人數／金門縣金城鎮死亡總數）×100</t>
  </si>
  <si>
    <t>金門縣金城鎮結婚性別統計</t>
  </si>
  <si>
    <t>金門縣金城鎮結婚性別統計分析</t>
  </si>
  <si>
    <t>資料標準年度內金門縣金城鎮結婚性別人數。</t>
  </si>
  <si>
    <t>每年截至年底符合資格歸屬金門縣金城鎮結婚人數</t>
  </si>
  <si>
    <t>係指性別數占總人數之百分比。（性別人數／金門縣金城鎮結婚總數）×100</t>
  </si>
  <si>
    <t>金門縣金城鎮離婚性別統計</t>
  </si>
  <si>
    <t>金門縣金城鎮離婚統計分析</t>
  </si>
  <si>
    <t>資料標準年度內金門縣金城鎮離婚性別人數。</t>
  </si>
  <si>
    <t>每年截至年底符合資格歸屬金門縣金城鎮離婚人數</t>
  </si>
  <si>
    <t>係指性別數占總人數之百分比。（性別人數／金門縣金城鎮離婚總數）×100</t>
  </si>
  <si>
    <t>金門縣金城鎮原住民性別統計</t>
  </si>
  <si>
    <t>金門縣金城鎮原住民統計分析</t>
  </si>
  <si>
    <t>資料標準年度內金門縣金城鎮原住民性別人數。</t>
  </si>
  <si>
    <t>每年截至年底符合資格歸屬金門縣金城鎮原住民人數</t>
  </si>
  <si>
    <t>係指性別數占總人數之百分比。（性別人數／金門縣金城鎮原住民總數）×100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</si>
</sst>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76" formatCode="0;[Red]0"/>
    <numFmt numFmtId="177" formatCode="#,##0;\-#,##0;&quot;—&quot;"/>
  </numFmts>
  <fonts count="21" x14ac:knownFonts="1">
    <font>
      <sz val="12"/>
      <color theme="1"/>
      <name val="新細明體"/>
      <family val="2"/>
      <charset val="136"/>
      <scheme val="minor"/>
    </font>
    <font>
      <sz val="12"/>
      <color theme="1"/>
      <name val="新細明體"/>
      <family val="2"/>
      <charset val="136"/>
      <scheme val="minor"/>
    </font>
    <font>
      <sz val="10"/>
      <color rgb="FF000000"/>
      <name val="Times New Roman"/>
      <family val="1"/>
    </font>
    <font>
      <b/>
      <sz val="22"/>
      <color rgb="FF000000"/>
      <name val="細明體"/>
      <family val="3"/>
      <charset val="136"/>
    </font>
    <font>
      <sz val="9"/>
      <name val="新細明體"/>
      <family val="2"/>
      <charset val="136"/>
      <scheme val="minor"/>
    </font>
    <font>
      <b/>
      <sz val="22"/>
      <name val="細明體"/>
      <family val="3"/>
      <charset val="136"/>
    </font>
    <font>
      <sz val="10"/>
      <color rgb="FF000000"/>
      <name val="細明體"/>
      <family val="3"/>
      <charset val="136"/>
    </font>
    <font>
      <sz val="14"/>
      <name val="細明體"/>
      <family val="3"/>
      <charset val="136"/>
    </font>
    <font>
      <sz val="12"/>
      <name val="細明體"/>
      <family val="3"/>
      <charset val="136"/>
    </font>
    <font>
      <sz val="12"/>
      <color rgb="FF000000"/>
      <name val="細明體"/>
      <family val="3"/>
      <charset val="136"/>
    </font>
    <font>
      <sz val="12"/>
      <color rgb="FFFF0000"/>
      <name val="Times New Roman"/>
      <family val="1"/>
    </font>
    <font>
      <sz val="12"/>
      <color rgb="FFFF0000"/>
      <name val="細明體"/>
      <family val="3"/>
      <charset val="136"/>
    </font>
    <font>
      <sz val="9"/>
      <name val="細明體"/>
      <family val="3"/>
      <charset val="136"/>
    </font>
    <font>
      <sz val="14"/>
      <color rgb="FF000000"/>
      <name val="細明體"/>
      <family val="3"/>
      <charset val="136"/>
    </font>
    <font>
      <sz val="11"/>
      <color rgb="FF000000"/>
      <name val="細明體"/>
      <family val="3"/>
      <charset val="136"/>
    </font>
    <font>
      <sz val="16"/>
      <color rgb="FF000000"/>
      <name val="細明體"/>
      <family val="3"/>
      <charset val="136"/>
    </font>
    <font>
      <sz val="12"/>
      <name val="新細明體"/>
      <family val="1"/>
      <charset val="136"/>
    </font>
    <font>
      <sz val="11"/>
      <name val="細明體"/>
      <family val="3"/>
      <charset val="136"/>
    </font>
    <font>
      <sz val="14"/>
      <color theme="1"/>
      <name val="新細明體"/>
      <family val="2"/>
      <charset val="136"/>
      <scheme val="minor"/>
    </font>
    <font>
      <sz val="12"/>
      <color rgb="FFFF0000"/>
      <name val="新細明體"/>
      <family val="1"/>
      <charset val="136"/>
      <scheme val="minor"/>
    </font>
    <font>
      <b/>
      <sz val="12"/>
      <color rgb="FFFF0000"/>
      <name val="Times New Roman"/>
      <family val="1"/>
    </font>
  </fonts>
  <fills count="4">
    <fill>
      <patternFill patternType="none"/>
    </fill>
    <fill>
      <patternFill patternType="gray125"/>
    </fill>
    <fill>
      <patternFill patternType="solid">
        <fgColor rgb="FFCCFFFF"/>
      </patternFill>
    </fill>
    <fill>
      <patternFill patternType="solid">
        <fgColor theme="0"/>
        <bgColor indexed="64"/>
      </patternFill>
    </fill>
  </fills>
  <borders count="50">
    <border>
      <left/>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rgb="FF000000"/>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3">
    <xf numFmtId="0" fontId="0" fillId="0" borderId="0">
      <alignment vertical="center"/>
    </xf>
    <xf numFmtId="41" fontId="1" fillId="0" borderId="0" applyFont="0" applyFill="0" applyBorder="0" applyAlignment="0" applyProtection="0">
      <alignment vertical="center"/>
    </xf>
    <xf numFmtId="0" fontId="2" fillId="0" borderId="0"/>
  </cellStyleXfs>
  <cellXfs count="116">
    <xf numFmtId="0" fontId="0" fillId="0" borderId="0" xfId="0">
      <alignment vertical="center"/>
    </xf>
    <xf numFmtId="0" fontId="3" fillId="0" borderId="0" xfId="2" applyFont="1" applyFill="1" applyBorder="1" applyAlignment="1">
      <alignment horizontal="center" vertical="center"/>
    </xf>
    <xf numFmtId="0" fontId="5" fillId="0" borderId="0" xfId="2" applyFont="1" applyFill="1" applyBorder="1" applyAlignment="1">
      <alignment wrapText="1"/>
    </xf>
    <xf numFmtId="0" fontId="6" fillId="0" borderId="0" xfId="2" applyFont="1" applyFill="1" applyBorder="1" applyAlignment="1">
      <alignment horizontal="left" vertical="top"/>
    </xf>
    <xf numFmtId="0" fontId="7" fillId="0" borderId="1"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6" fillId="0" borderId="6" xfId="2" applyFont="1" applyFill="1" applyBorder="1" applyAlignment="1">
      <alignment horizontal="left" vertical="center" wrapText="1"/>
    </xf>
    <xf numFmtId="0" fontId="6" fillId="0" borderId="0" xfId="2" applyFont="1" applyFill="1" applyBorder="1" applyAlignment="1">
      <alignment horizontal="left" vertical="center" wrapText="1"/>
    </xf>
    <xf numFmtId="0" fontId="7" fillId="0" borderId="7"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8" fillId="0" borderId="10"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12" xfId="2" applyFont="1" applyFill="1" applyBorder="1" applyAlignment="1">
      <alignment horizontal="center" vertical="center" wrapText="1"/>
    </xf>
    <xf numFmtId="3" fontId="10" fillId="0" borderId="12" xfId="0" applyNumberFormat="1" applyFont="1" applyFill="1" applyBorder="1" applyAlignment="1">
      <alignment horizontal="center" vertical="center"/>
    </xf>
    <xf numFmtId="0" fontId="8" fillId="2" borderId="12" xfId="2" applyFont="1" applyFill="1" applyBorder="1" applyAlignment="1">
      <alignment horizontal="left" vertical="top" wrapText="1"/>
    </xf>
    <xf numFmtId="0" fontId="8" fillId="2" borderId="3" xfId="2" applyFont="1" applyFill="1" applyBorder="1" applyAlignment="1">
      <alignment horizontal="left" vertical="top" wrapText="1"/>
    </xf>
    <xf numFmtId="0" fontId="11" fillId="2" borderId="13" xfId="2" applyFont="1" applyFill="1" applyBorder="1" applyAlignment="1">
      <alignment horizontal="left" vertical="top" wrapText="1"/>
    </xf>
    <xf numFmtId="3" fontId="6" fillId="0" borderId="0" xfId="2" applyNumberFormat="1" applyFont="1" applyFill="1" applyBorder="1" applyAlignment="1">
      <alignment horizontal="left" vertical="center" wrapText="1"/>
    </xf>
    <xf numFmtId="10" fontId="9" fillId="0" borderId="9" xfId="2" applyNumberFormat="1" applyFont="1" applyFill="1" applyBorder="1" applyAlignment="1">
      <alignment horizontal="center" vertical="center" shrinkToFit="1"/>
    </xf>
    <xf numFmtId="0" fontId="8" fillId="2" borderId="9" xfId="2" applyFont="1" applyFill="1" applyBorder="1" applyAlignment="1">
      <alignment horizontal="left" vertical="top" wrapText="1"/>
    </xf>
    <xf numFmtId="0" fontId="8" fillId="2" borderId="10" xfId="2" applyFont="1" applyFill="1" applyBorder="1" applyAlignment="1">
      <alignment horizontal="left" vertical="top" wrapText="1"/>
    </xf>
    <xf numFmtId="0" fontId="11" fillId="2" borderId="14" xfId="2" applyFont="1" applyFill="1" applyBorder="1" applyAlignment="1">
      <alignment horizontal="left" vertical="top" wrapText="1"/>
    </xf>
    <xf numFmtId="0" fontId="7" fillId="0" borderId="0" xfId="2" applyFont="1" applyFill="1" applyBorder="1" applyAlignment="1">
      <alignment horizontal="center" vertical="center" wrapText="1"/>
    </xf>
    <xf numFmtId="0" fontId="8" fillId="0" borderId="0" xfId="2" applyFont="1" applyFill="1" applyBorder="1" applyAlignment="1">
      <alignment horizontal="center" vertical="center" wrapText="1"/>
    </xf>
    <xf numFmtId="10" fontId="9" fillId="0" borderId="0" xfId="2" applyNumberFormat="1" applyFont="1" applyFill="1" applyBorder="1" applyAlignment="1">
      <alignment horizontal="center" vertical="center" shrinkToFit="1"/>
    </xf>
    <xf numFmtId="0" fontId="8" fillId="0" borderId="0" xfId="2" applyFont="1" applyFill="1" applyBorder="1" applyAlignment="1">
      <alignment horizontal="left" vertical="top" wrapText="1"/>
    </xf>
    <xf numFmtId="0" fontId="11" fillId="0" borderId="0" xfId="2" applyFont="1" applyFill="1" applyBorder="1" applyAlignment="1">
      <alignment horizontal="left" vertical="top" wrapText="1"/>
    </xf>
    <xf numFmtId="176" fontId="11" fillId="0" borderId="12" xfId="2" applyNumberFormat="1" applyFont="1" applyFill="1" applyBorder="1" applyAlignment="1">
      <alignment horizontal="center" vertical="center" shrinkToFit="1"/>
    </xf>
    <xf numFmtId="176" fontId="11" fillId="0" borderId="3" xfId="2" applyNumberFormat="1" applyFont="1" applyFill="1" applyBorder="1" applyAlignment="1">
      <alignment horizontal="center" vertical="center" shrinkToFit="1"/>
    </xf>
    <xf numFmtId="0" fontId="13" fillId="3" borderId="0" xfId="2" applyFont="1" applyFill="1" applyBorder="1" applyAlignment="1">
      <alignment horizontal="center" vertical="center"/>
    </xf>
    <xf numFmtId="0" fontId="9" fillId="3" borderId="0" xfId="2" applyFont="1" applyFill="1" applyBorder="1" applyAlignment="1">
      <alignment horizontal="center" vertical="center"/>
    </xf>
    <xf numFmtId="10" fontId="14" fillId="3" borderId="0" xfId="2" applyNumberFormat="1" applyFont="1" applyFill="1" applyBorder="1" applyAlignment="1">
      <alignment horizontal="center" vertical="center"/>
    </xf>
    <xf numFmtId="0" fontId="14" fillId="3" borderId="0" xfId="2" applyFont="1" applyFill="1" applyBorder="1" applyAlignment="1">
      <alignment horizontal="center" vertical="center"/>
    </xf>
    <xf numFmtId="176" fontId="14" fillId="3" borderId="0" xfId="2" applyNumberFormat="1" applyFont="1" applyFill="1" applyBorder="1" applyAlignment="1">
      <alignment horizontal="center" vertical="center"/>
    </xf>
    <xf numFmtId="176" fontId="9" fillId="3" borderId="0" xfId="2" applyNumberFormat="1" applyFont="1" applyFill="1" applyBorder="1" applyAlignment="1">
      <alignment horizontal="center" vertical="center"/>
    </xf>
    <xf numFmtId="0" fontId="9" fillId="3" borderId="0" xfId="2" applyFont="1" applyFill="1" applyBorder="1" applyAlignment="1">
      <alignment horizontal="left" vertical="top"/>
    </xf>
    <xf numFmtId="0" fontId="6" fillId="3" borderId="0" xfId="2" applyFont="1" applyFill="1" applyBorder="1" applyAlignment="1">
      <alignment horizontal="left" vertical="top"/>
    </xf>
    <xf numFmtId="0" fontId="3" fillId="0" borderId="0" xfId="2" applyFont="1" applyFill="1" applyBorder="1" applyAlignment="1">
      <alignment vertical="center"/>
    </xf>
    <xf numFmtId="0" fontId="3" fillId="3" borderId="0" xfId="2" applyFont="1" applyFill="1" applyBorder="1" applyAlignment="1">
      <alignment vertical="center"/>
    </xf>
    <xf numFmtId="0" fontId="8" fillId="0" borderId="15" xfId="2" applyFont="1" applyFill="1" applyBorder="1" applyAlignment="1">
      <alignment horizontal="center" vertical="center" wrapText="1"/>
    </xf>
    <xf numFmtId="0" fontId="8" fillId="0" borderId="16" xfId="2" applyFont="1" applyFill="1" applyBorder="1" applyAlignment="1">
      <alignment horizontal="center" vertical="center" wrapText="1"/>
    </xf>
    <xf numFmtId="0" fontId="8" fillId="0" borderId="17" xfId="2" applyFont="1" applyFill="1" applyBorder="1" applyAlignment="1">
      <alignment horizontal="center" vertical="center" wrapText="1"/>
    </xf>
    <xf numFmtId="0" fontId="8" fillId="0" borderId="18"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15" fillId="0" borderId="21" xfId="2" applyFont="1" applyFill="1" applyBorder="1" applyAlignment="1">
      <alignment horizontal="center" vertical="center" textRotation="255"/>
    </xf>
    <xf numFmtId="0" fontId="15" fillId="0" borderId="22" xfId="2" applyFont="1" applyFill="1" applyBorder="1" applyAlignment="1">
      <alignment horizontal="center" vertical="center" textRotation="255"/>
    </xf>
    <xf numFmtId="0" fontId="8" fillId="0" borderId="1" xfId="2" applyFont="1" applyFill="1" applyBorder="1" applyAlignment="1">
      <alignment horizontal="center" vertical="center" wrapText="1"/>
    </xf>
    <xf numFmtId="0" fontId="8" fillId="3" borderId="0" xfId="2" applyFont="1" applyFill="1" applyBorder="1" applyAlignment="1">
      <alignment horizontal="center" vertical="center" wrapText="1"/>
    </xf>
    <xf numFmtId="0" fontId="7" fillId="0" borderId="23"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9" fillId="0" borderId="25" xfId="2" applyFont="1" applyFill="1" applyBorder="1" applyAlignment="1">
      <alignment horizontal="center" vertical="center" wrapText="1"/>
    </xf>
    <xf numFmtId="0" fontId="9" fillId="0" borderId="26" xfId="2" applyFont="1" applyFill="1" applyBorder="1" applyAlignment="1">
      <alignment horizontal="center" vertical="center" wrapText="1"/>
    </xf>
    <xf numFmtId="0" fontId="15" fillId="0" borderId="0" xfId="2" applyFont="1" applyFill="1" applyBorder="1" applyAlignment="1">
      <alignment horizontal="center" vertical="center" textRotation="255"/>
    </xf>
    <xf numFmtId="0" fontId="15" fillId="0" borderId="27" xfId="2" applyFont="1" applyFill="1" applyBorder="1" applyAlignment="1">
      <alignment horizontal="center" vertical="center" textRotation="255"/>
    </xf>
    <xf numFmtId="0" fontId="8" fillId="0" borderId="23"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8" fillId="0" borderId="29" xfId="2" applyFont="1" applyFill="1" applyBorder="1" applyAlignment="1">
      <alignment horizontal="center" vertical="center" wrapText="1"/>
    </xf>
    <xf numFmtId="0" fontId="8" fillId="3" borderId="0" xfId="2" applyFont="1" applyFill="1" applyBorder="1" applyAlignment="1">
      <alignment horizontal="center" vertical="center" wrapText="1"/>
    </xf>
    <xf numFmtId="0" fontId="8" fillId="0" borderId="30" xfId="2" applyFont="1" applyFill="1" applyBorder="1" applyAlignment="1">
      <alignment horizontal="center" vertical="center" wrapText="1"/>
    </xf>
    <xf numFmtId="0" fontId="0" fillId="0" borderId="31" xfId="0" applyBorder="1">
      <alignment vertical="center"/>
    </xf>
    <xf numFmtId="0" fontId="0" fillId="0" borderId="32" xfId="0" applyBorder="1">
      <alignment vertical="center"/>
    </xf>
    <xf numFmtId="0" fontId="8" fillId="0" borderId="7" xfId="2" applyFont="1" applyFill="1" applyBorder="1" applyAlignment="1">
      <alignment horizontal="center" vertical="center" wrapText="1"/>
    </xf>
    <xf numFmtId="0" fontId="8" fillId="0" borderId="3" xfId="2" applyFont="1" applyFill="1" applyBorder="1" applyAlignment="1">
      <alignment horizontal="center" vertical="center" wrapText="1"/>
    </xf>
    <xf numFmtId="177" fontId="16" fillId="3" borderId="33" xfId="1" applyNumberFormat="1" applyFont="1" applyFill="1" applyBorder="1" applyAlignment="1" applyProtection="1">
      <alignment horizontal="center" vertical="center"/>
    </xf>
    <xf numFmtId="177" fontId="16" fillId="0" borderId="33" xfId="1" applyNumberFormat="1" applyFont="1" applyBorder="1" applyAlignment="1" applyProtection="1">
      <alignment horizontal="center" vertical="center"/>
    </xf>
    <xf numFmtId="177" fontId="16" fillId="0" borderId="34" xfId="1" applyNumberFormat="1" applyFont="1" applyBorder="1" applyAlignment="1" applyProtection="1">
      <alignment horizontal="center" vertical="center"/>
    </xf>
    <xf numFmtId="0" fontId="8" fillId="2" borderId="35" xfId="2" applyFont="1" applyFill="1" applyBorder="1" applyAlignment="1">
      <alignment horizontal="left" vertical="top" wrapText="1"/>
    </xf>
    <xf numFmtId="0" fontId="17" fillId="2" borderId="36" xfId="2" applyFont="1" applyFill="1" applyBorder="1" applyAlignment="1">
      <alignment vertical="center" wrapText="1"/>
    </xf>
    <xf numFmtId="0" fontId="11" fillId="3" borderId="0" xfId="2" applyFont="1" applyFill="1" applyBorder="1" applyAlignment="1">
      <alignment horizontal="center" vertical="center" wrapText="1"/>
    </xf>
    <xf numFmtId="0" fontId="8" fillId="0" borderId="10" xfId="2" applyFont="1" applyFill="1" applyBorder="1" applyAlignment="1">
      <alignment vertical="center" wrapText="1"/>
    </xf>
    <xf numFmtId="10" fontId="9" fillId="0" borderId="14" xfId="2" applyNumberFormat="1" applyFont="1" applyFill="1" applyBorder="1" applyAlignment="1">
      <alignment horizontal="center" vertical="center" shrinkToFit="1"/>
    </xf>
    <xf numFmtId="0" fontId="15" fillId="0" borderId="37" xfId="2" applyFont="1" applyFill="1" applyBorder="1" applyAlignment="1">
      <alignment horizontal="center" vertical="center" textRotation="255"/>
    </xf>
    <xf numFmtId="0" fontId="15" fillId="0" borderId="38" xfId="2" applyFont="1" applyFill="1" applyBorder="1" applyAlignment="1">
      <alignment horizontal="center" vertical="center" textRotation="255"/>
    </xf>
    <xf numFmtId="0" fontId="8" fillId="2" borderId="39" xfId="2" applyFont="1" applyFill="1" applyBorder="1" applyAlignment="1">
      <alignment horizontal="left" vertical="top" wrapText="1"/>
    </xf>
    <xf numFmtId="0" fontId="8" fillId="2" borderId="30" xfId="2" applyFont="1" applyFill="1" applyBorder="1" applyAlignment="1">
      <alignment horizontal="left" vertical="top" wrapText="1"/>
    </xf>
    <xf numFmtId="0" fontId="8" fillId="3" borderId="0" xfId="2" applyFont="1" applyFill="1" applyBorder="1" applyAlignment="1">
      <alignment vertical="center" wrapText="1"/>
    </xf>
    <xf numFmtId="0" fontId="11" fillId="3" borderId="0" xfId="2" applyFont="1" applyFill="1" applyBorder="1" applyAlignment="1">
      <alignment vertical="center" wrapText="1"/>
    </xf>
    <xf numFmtId="0" fontId="18" fillId="0" borderId="0" xfId="0" applyFont="1" applyAlignment="1">
      <alignment horizontal="center" vertical="center"/>
    </xf>
    <xf numFmtId="1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xf>
    <xf numFmtId="0" fontId="9" fillId="0" borderId="0" xfId="2" applyFont="1" applyFill="1" applyBorder="1" applyAlignment="1">
      <alignment horizontal="left" vertical="top"/>
    </xf>
    <xf numFmtId="0" fontId="0" fillId="3" borderId="0" xfId="0" applyFill="1" applyBorder="1">
      <alignment vertical="center"/>
    </xf>
    <xf numFmtId="0" fontId="7" fillId="0" borderId="40"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42" xfId="2" applyFont="1" applyFill="1" applyBorder="1" applyAlignment="1">
      <alignment horizontal="center" vertical="center" wrapText="1"/>
    </xf>
    <xf numFmtId="0" fontId="8" fillId="3" borderId="43" xfId="2" applyFont="1" applyFill="1" applyBorder="1" applyAlignment="1">
      <alignment horizontal="center" vertical="center" wrapText="1"/>
    </xf>
    <xf numFmtId="0" fontId="8" fillId="3" borderId="4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46" xfId="2" applyFont="1" applyFill="1" applyBorder="1" applyAlignment="1">
      <alignment horizontal="center" vertical="center" wrapText="1"/>
    </xf>
    <xf numFmtId="177" fontId="16" fillId="0" borderId="19" xfId="1" applyNumberFormat="1" applyFont="1" applyBorder="1" applyAlignment="1" applyProtection="1">
      <alignment horizontal="center" vertical="center"/>
    </xf>
    <xf numFmtId="177" fontId="16" fillId="0" borderId="20" xfId="1" applyNumberFormat="1" applyFont="1" applyBorder="1" applyAlignment="1" applyProtection="1">
      <alignment horizontal="center" vertical="center"/>
    </xf>
    <xf numFmtId="10" fontId="9" fillId="0" borderId="31" xfId="2" applyNumberFormat="1" applyFont="1" applyFill="1" applyBorder="1" applyAlignment="1">
      <alignment horizontal="center" vertical="center" shrinkToFit="1"/>
    </xf>
    <xf numFmtId="10" fontId="9" fillId="0" borderId="32" xfId="2" applyNumberFormat="1" applyFont="1" applyFill="1" applyBorder="1" applyAlignment="1">
      <alignment horizontal="center" vertical="center" shrinkToFit="1"/>
    </xf>
    <xf numFmtId="0" fontId="8" fillId="3" borderId="47" xfId="2" applyFont="1" applyFill="1" applyBorder="1" applyAlignment="1">
      <alignment horizontal="center" vertical="center" wrapText="1"/>
    </xf>
    <xf numFmtId="0" fontId="8" fillId="3" borderId="48"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2" borderId="36" xfId="2" applyFont="1" applyFill="1" applyBorder="1" applyAlignment="1">
      <alignment vertical="center" wrapText="1"/>
    </xf>
    <xf numFmtId="10" fontId="9" fillId="3" borderId="0" xfId="2" applyNumberFormat="1" applyFont="1" applyFill="1" applyBorder="1" applyAlignment="1">
      <alignment horizontal="center" vertical="center" shrinkToFit="1"/>
    </xf>
    <xf numFmtId="0" fontId="8" fillId="3" borderId="0" xfId="2" applyFont="1" applyFill="1" applyBorder="1" applyAlignment="1">
      <alignment horizontal="left" vertical="top" wrapText="1"/>
    </xf>
    <xf numFmtId="0" fontId="11" fillId="3" borderId="0" xfId="2" applyFont="1" applyFill="1" applyBorder="1" applyAlignment="1">
      <alignment horizontal="left" vertical="top" wrapText="1"/>
    </xf>
    <xf numFmtId="0" fontId="9" fillId="0" borderId="6" xfId="2" applyFont="1" applyFill="1" applyBorder="1" applyAlignment="1">
      <alignment horizontal="left" vertical="center" wrapText="1"/>
    </xf>
    <xf numFmtId="0" fontId="19" fillId="0" borderId="12" xfId="0" applyFont="1" applyFill="1" applyBorder="1" applyAlignment="1">
      <alignment horizontal="center" vertical="center"/>
    </xf>
    <xf numFmtId="0" fontId="8" fillId="2" borderId="8" xfId="2" applyFont="1" applyFill="1" applyBorder="1" applyAlignment="1">
      <alignment horizontal="left" vertical="top" wrapText="1"/>
    </xf>
    <xf numFmtId="0" fontId="13" fillId="0" borderId="0" xfId="2" applyFont="1" applyFill="1" applyBorder="1" applyAlignment="1">
      <alignment horizontal="center" vertical="center"/>
    </xf>
    <xf numFmtId="0" fontId="10" fillId="0" borderId="12" xfId="0" applyFont="1" applyFill="1" applyBorder="1" applyAlignment="1">
      <alignment horizontal="center" vertical="center"/>
    </xf>
    <xf numFmtId="0" fontId="20" fillId="0" borderId="12"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lignment vertical="center"/>
    </xf>
  </cellXfs>
  <cellStyles count="3">
    <cellStyle name="一般" xfId="0" builtinId="0"/>
    <cellStyle name="一般 2" xfId="2"/>
    <cellStyle name="千分位[0]" xfId="1"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jpeg"/></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zh-TW" altLang="en-US" b="1"/>
              <a:t>金門縣人口數性別分析 </a:t>
            </a:r>
          </a:p>
        </c:rich>
      </c:tx>
      <c:layout>
        <c:manualLayout>
          <c:xMode val="edge"/>
          <c:yMode val="edge"/>
          <c:x val="0.37843931947897097"/>
          <c:y val="4.8196770335684813E-2"/>
        </c:manualLayout>
      </c:layout>
      <c:overlay val="0"/>
      <c:spPr>
        <a:noFill/>
        <a:ln>
          <a:noFill/>
        </a:ln>
        <a:effectLst/>
      </c:spPr>
    </c:title>
    <c:autoTitleDeleted val="0"/>
    <c:plotArea>
      <c:layout>
        <c:manualLayout>
          <c:layoutTarget val="inner"/>
          <c:xMode val="edge"/>
          <c:yMode val="edge"/>
          <c:x val="0.1006978077549248"/>
          <c:y val="0.1412605910338916"/>
          <c:w val="0.85594636886444564"/>
          <c:h val="0.66616144559750712"/>
        </c:manualLayout>
      </c:layout>
      <c:barChart>
        <c:barDir val="col"/>
        <c:grouping val="clustered"/>
        <c:varyColors val="0"/>
        <c:ser>
          <c:idx val="2"/>
          <c:order val="0"/>
          <c:tx>
            <c:strRef>
              <c:f>'金城鎮102-112'!$A$4:$B$4</c:f>
              <c:strCache>
                <c:ptCount val="2"/>
                <c:pt idx="0">
                  <c:v>金門縣金城鎮人口數性別分析</c:v>
                </c:pt>
                <c:pt idx="1">
                  <c:v>人</c:v>
                </c:pt>
              </c:strCache>
            </c:strRef>
          </c:tx>
          <c:invertIfNegative val="0"/>
          <c:dPt>
            <c:idx val="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1-0D0A-452A-914C-9580C5316C15}"/>
              </c:ext>
            </c:extLst>
          </c:dPt>
          <c:dPt>
            <c:idx val="3"/>
            <c:invertIfNegative val="0"/>
            <c:bubble3D val="0"/>
            <c:spPr>
              <a:solidFill>
                <a:schemeClr val="accent2">
                  <a:lumMod val="40000"/>
                  <a:lumOff val="60000"/>
                </a:schemeClr>
              </a:solidFill>
            </c:spPr>
            <c:extLst>
              <c:ext xmlns:c16="http://schemas.microsoft.com/office/drawing/2014/chart" uri="{C3380CC4-5D6E-409C-BE32-E72D297353CC}">
                <c16:uniqueId val="{00000003-0D0A-452A-914C-9580C5316C15}"/>
              </c:ext>
            </c:extLst>
          </c:dPt>
          <c:dPt>
            <c:idx val="5"/>
            <c:invertIfNegative val="0"/>
            <c:bubble3D val="0"/>
            <c:spPr>
              <a:solidFill>
                <a:schemeClr val="accent2">
                  <a:lumMod val="40000"/>
                  <a:lumOff val="60000"/>
                </a:schemeClr>
              </a:solidFill>
            </c:spPr>
            <c:extLst>
              <c:ext xmlns:c16="http://schemas.microsoft.com/office/drawing/2014/chart" uri="{C3380CC4-5D6E-409C-BE32-E72D297353CC}">
                <c16:uniqueId val="{00000005-0D0A-452A-914C-9580C5316C15}"/>
              </c:ext>
            </c:extLst>
          </c:dPt>
          <c:dPt>
            <c:idx val="7"/>
            <c:invertIfNegative val="0"/>
            <c:bubble3D val="0"/>
            <c:spPr>
              <a:solidFill>
                <a:schemeClr val="accent2">
                  <a:lumMod val="40000"/>
                  <a:lumOff val="60000"/>
                </a:schemeClr>
              </a:solidFill>
            </c:spPr>
            <c:extLst>
              <c:ext xmlns:c16="http://schemas.microsoft.com/office/drawing/2014/chart" uri="{C3380CC4-5D6E-409C-BE32-E72D297353CC}">
                <c16:uniqueId val="{00000007-0D0A-452A-914C-9580C5316C15}"/>
              </c:ext>
            </c:extLst>
          </c:dPt>
          <c:dPt>
            <c:idx val="9"/>
            <c:invertIfNegative val="0"/>
            <c:bubble3D val="0"/>
            <c:spPr>
              <a:solidFill>
                <a:schemeClr val="accent2">
                  <a:lumMod val="40000"/>
                  <a:lumOff val="60000"/>
                </a:schemeClr>
              </a:solidFill>
            </c:spPr>
            <c:extLst>
              <c:ext xmlns:c16="http://schemas.microsoft.com/office/drawing/2014/chart" uri="{C3380CC4-5D6E-409C-BE32-E72D297353CC}">
                <c16:uniqueId val="{00000009-0D0A-452A-914C-9580C5316C15}"/>
              </c:ext>
            </c:extLst>
          </c:dPt>
          <c:dPt>
            <c:idx val="11"/>
            <c:invertIfNegative val="0"/>
            <c:bubble3D val="0"/>
            <c:spPr>
              <a:solidFill>
                <a:schemeClr val="accent2">
                  <a:lumMod val="40000"/>
                  <a:lumOff val="60000"/>
                </a:schemeClr>
              </a:solidFill>
            </c:spPr>
            <c:extLst>
              <c:ext xmlns:c16="http://schemas.microsoft.com/office/drawing/2014/chart" uri="{C3380CC4-5D6E-409C-BE32-E72D297353CC}">
                <c16:uniqueId val="{0000000B-0D0A-452A-914C-9580C5316C15}"/>
              </c:ext>
            </c:extLst>
          </c:dPt>
          <c:dPt>
            <c:idx val="13"/>
            <c:invertIfNegative val="0"/>
            <c:bubble3D val="0"/>
            <c:spPr>
              <a:solidFill>
                <a:schemeClr val="accent2">
                  <a:lumMod val="40000"/>
                  <a:lumOff val="60000"/>
                </a:schemeClr>
              </a:solidFill>
            </c:spPr>
            <c:extLst>
              <c:ext xmlns:c16="http://schemas.microsoft.com/office/drawing/2014/chart" uri="{C3380CC4-5D6E-409C-BE32-E72D297353CC}">
                <c16:uniqueId val="{0000000D-0D0A-452A-914C-9580C5316C15}"/>
              </c:ext>
            </c:extLst>
          </c:dPt>
          <c:dPt>
            <c:idx val="15"/>
            <c:invertIfNegative val="0"/>
            <c:bubble3D val="0"/>
            <c:spPr>
              <a:solidFill>
                <a:schemeClr val="accent2">
                  <a:lumMod val="40000"/>
                  <a:lumOff val="60000"/>
                </a:schemeClr>
              </a:solidFill>
            </c:spPr>
            <c:extLst>
              <c:ext xmlns:c16="http://schemas.microsoft.com/office/drawing/2014/chart" uri="{C3380CC4-5D6E-409C-BE32-E72D297353CC}">
                <c16:uniqueId val="{0000000F-0D0A-452A-914C-9580C5316C15}"/>
              </c:ext>
            </c:extLst>
          </c:dPt>
          <c:dPt>
            <c:idx val="17"/>
            <c:invertIfNegative val="0"/>
            <c:bubble3D val="0"/>
            <c:spPr>
              <a:solidFill>
                <a:schemeClr val="accent2">
                  <a:lumMod val="40000"/>
                  <a:lumOff val="60000"/>
                </a:schemeClr>
              </a:solidFill>
            </c:spPr>
            <c:extLst>
              <c:ext xmlns:c16="http://schemas.microsoft.com/office/drawing/2014/chart" uri="{C3380CC4-5D6E-409C-BE32-E72D297353CC}">
                <c16:uniqueId val="{00000011-0D0A-452A-914C-9580C5316C15}"/>
              </c:ext>
            </c:extLst>
          </c:dPt>
          <c:dPt>
            <c:idx val="19"/>
            <c:invertIfNegative val="0"/>
            <c:bubble3D val="0"/>
            <c:spPr>
              <a:solidFill>
                <a:schemeClr val="accent2">
                  <a:lumMod val="40000"/>
                  <a:lumOff val="60000"/>
                </a:schemeClr>
              </a:solidFill>
            </c:spPr>
            <c:extLst>
              <c:ext xmlns:c16="http://schemas.microsoft.com/office/drawing/2014/chart" uri="{C3380CC4-5D6E-409C-BE32-E72D297353CC}">
                <c16:uniqueId val="{00000013-0D0A-452A-914C-9580C5316C15}"/>
              </c:ext>
            </c:extLst>
          </c:dPt>
          <c:dPt>
            <c:idx val="21"/>
            <c:invertIfNegative val="0"/>
            <c:bubble3D val="0"/>
            <c:spPr>
              <a:solidFill>
                <a:schemeClr val="accent2">
                  <a:lumMod val="40000"/>
                  <a:lumOff val="60000"/>
                </a:schemeClr>
              </a:solidFill>
            </c:spPr>
            <c:extLst>
              <c:ext xmlns:c16="http://schemas.microsoft.com/office/drawing/2014/chart" uri="{C3380CC4-5D6E-409C-BE32-E72D297353CC}">
                <c16:uniqueId val="{00000015-0D0A-452A-914C-9580C5316C15}"/>
              </c:ext>
            </c:extLst>
          </c:dPt>
          <c:dLbls>
            <c:dLbl>
              <c:idx val="0"/>
              <c:layout>
                <c:manualLayout>
                  <c:x val="-2.2818854410857712E-3"/>
                  <c:y val="-3.30241007677128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D0A-452A-914C-9580C5316C15}"/>
                </c:ext>
              </c:extLst>
            </c:dLbl>
            <c:dLbl>
              <c:idx val="1"/>
              <c:layout>
                <c:manualLayout>
                  <c:x val="-2.2818854410857608E-3"/>
                  <c:y val="6.60482015354256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D0A-452A-914C-9580C5316C15}"/>
                </c:ext>
              </c:extLst>
            </c:dLbl>
            <c:dLbl>
              <c:idx val="2"/>
              <c:layout>
                <c:manualLayout>
                  <c:x val="2.2818854410857608E-3"/>
                  <c:y val="-3.30241007677128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D0A-452A-914C-9580C5316C15}"/>
                </c:ext>
              </c:extLst>
            </c:dLbl>
            <c:dLbl>
              <c:idx val="3"/>
              <c:layout>
                <c:manualLayout>
                  <c:x val="0"/>
                  <c:y val="9.0816277111210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D0A-452A-914C-9580C5316C15}"/>
                </c:ext>
              </c:extLst>
            </c:dLbl>
            <c:dLbl>
              <c:idx val="4"/>
              <c:layout>
                <c:manualLayout>
                  <c:x val="-4.183408314900723E-17"/>
                  <c:y val="-2.0640062979820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D0A-452A-914C-9580C5316C15}"/>
                </c:ext>
              </c:extLst>
            </c:dLbl>
            <c:dLbl>
              <c:idx val="5"/>
              <c:layout>
                <c:manualLayout>
                  <c:x val="2.2818854410857187E-3"/>
                  <c:y val="9.907230230313848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D0A-452A-914C-9580C5316C15}"/>
                </c:ext>
              </c:extLst>
            </c:dLbl>
            <c:dLbl>
              <c:idx val="6"/>
              <c:layout>
                <c:manualLayout>
                  <c:x val="2.2818854410857608E-3"/>
                  <c:y val="-1.23840377878923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D0A-452A-914C-9580C5316C15}"/>
                </c:ext>
              </c:extLst>
            </c:dLbl>
            <c:dLbl>
              <c:idx val="7"/>
              <c:layout>
                <c:manualLayout>
                  <c:x val="-4.183408314900723E-17"/>
                  <c:y val="7.43042267273538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D0A-452A-914C-9580C5316C15}"/>
                </c:ext>
              </c:extLst>
            </c:dLbl>
            <c:dLbl>
              <c:idx val="8"/>
              <c:layout>
                <c:manualLayout>
                  <c:x val="2.2818854410857608E-3"/>
                  <c:y val="-2.889608817174872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D0A-452A-914C-9580C5316C15}"/>
                </c:ext>
              </c:extLst>
            </c:dLbl>
            <c:dLbl>
              <c:idx val="9"/>
              <c:layout>
                <c:manualLayout>
                  <c:x val="6.8456563232571982E-3"/>
                  <c:y val="0.1155843526869948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D0A-452A-914C-9580C5316C15}"/>
                </c:ext>
              </c:extLst>
            </c:dLbl>
            <c:dLbl>
              <c:idx val="10"/>
              <c:layout>
                <c:manualLayout>
                  <c:x val="4.5638607201810132E-3"/>
                  <c:y val="-8.2560251919282079E-3"/>
                </c:manualLayout>
              </c:layout>
              <c:spPr>
                <a:noFill/>
                <a:ln>
                  <a:noFill/>
                </a:ln>
                <a:effectLst/>
              </c:spPr>
              <c:txPr>
                <a:bodyPr wrap="square" lIns="38100" tIns="19050" rIns="38100" bIns="19050" anchor="ctr">
                  <a:noAutofit/>
                </a:bodyPr>
                <a:lstStyle/>
                <a:p>
                  <a:pPr>
                    <a:defRPr/>
                  </a:pPr>
                  <a:endParaRPr lang="zh-TW"/>
                </a:p>
              </c:txPr>
              <c:dLblPos val="outEnd"/>
              <c:showLegendKey val="0"/>
              <c:showVal val="1"/>
              <c:showCatName val="0"/>
              <c:showSerName val="0"/>
              <c:showPercent val="0"/>
              <c:showBubbleSize val="0"/>
              <c:extLst>
                <c:ext xmlns:c15="http://schemas.microsoft.com/office/drawing/2012/chart" uri="{CE6537A1-D6FC-4f65-9D91-7224C49458BB}">
                  <c15:layout>
                    <c:manualLayout>
                      <c:w val="8.6358044355900096E-2"/>
                      <c:h val="7.1022619233743353E-2"/>
                    </c:manualLayout>
                  </c15:layout>
                </c:ext>
                <c:ext xmlns:c16="http://schemas.microsoft.com/office/drawing/2014/chart" uri="{C3380CC4-5D6E-409C-BE32-E72D297353CC}">
                  <c16:uniqueId val="{0000001B-0D0A-452A-914C-9580C5316C15}"/>
                </c:ext>
              </c:extLst>
            </c:dLbl>
            <c:dLbl>
              <c:idx val="11"/>
              <c:layout>
                <c:manualLayout>
                  <c:x val="0"/>
                  <c:y val="0.16099249124260001"/>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D0A-452A-914C-9580C5316C15}"/>
                </c:ext>
              </c:extLst>
            </c:dLbl>
            <c:dLbl>
              <c:idx val="12"/>
              <c:layout>
                <c:manualLayout>
                  <c:x val="6.8456563232572815E-3"/>
                  <c:y val="-2.88960881717487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0D0A-452A-914C-9580C5316C15}"/>
                </c:ext>
              </c:extLst>
            </c:dLbl>
            <c:dLbl>
              <c:idx val="13"/>
              <c:layout>
                <c:manualLayout>
                  <c:x val="6.8456563232572815E-3"/>
                  <c:y val="9.494428970717434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D0A-452A-914C-9580C5316C15}"/>
                </c:ext>
              </c:extLst>
            </c:dLbl>
            <c:dLbl>
              <c:idx val="14"/>
              <c:layout>
                <c:manualLayout>
                  <c:x val="2.2818854410856771E-3"/>
                  <c:y val="-2.06400629798205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D0A-452A-914C-9580C5316C15}"/>
                </c:ext>
              </c:extLst>
            </c:dLbl>
            <c:dLbl>
              <c:idx val="15"/>
              <c:layout>
                <c:manualLayout>
                  <c:x val="-8.3668166298014459E-17"/>
                  <c:y val="9.08162771112102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D0A-452A-914C-9580C5316C15}"/>
                </c:ext>
              </c:extLst>
            </c:dLbl>
            <c:dLbl>
              <c:idx val="16"/>
              <c:layout>
                <c:manualLayout>
                  <c:x val="2.2818854410856771E-3"/>
                  <c:y val="-3.30241007677128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0D0A-452A-914C-9580C5316C15}"/>
                </c:ext>
              </c:extLst>
            </c:dLbl>
            <c:dLbl>
              <c:idx val="17"/>
              <c:layout>
                <c:manualLayout>
                  <c:x val="6.8456563232572815E-3"/>
                  <c:y val="0.1032003148991026"/>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D0A-452A-914C-9580C5316C15}"/>
                </c:ext>
              </c:extLst>
            </c:dLbl>
            <c:dLbl>
              <c:idx val="18"/>
              <c:layout>
                <c:manualLayout>
                  <c:x val="2.2818854410855934E-3"/>
                  <c:y val="-3.30241007677128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0D0A-452A-914C-9580C5316C15}"/>
                </c:ext>
              </c:extLst>
            </c:dLbl>
            <c:dLbl>
              <c:idx val="19"/>
              <c:layout>
                <c:manualLayout>
                  <c:x val="0"/>
                  <c:y val="7.43042267273538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D0A-452A-914C-9580C5316C15}"/>
                </c:ext>
              </c:extLst>
            </c:dLbl>
            <c:dLbl>
              <c:idx val="20"/>
              <c:layout>
                <c:manualLayout>
                  <c:x val="2.2818854410857608E-3"/>
                  <c:y val="-4.540813855560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0D0A-452A-914C-9580C5316C15}"/>
                </c:ext>
              </c:extLst>
            </c:dLbl>
            <c:dLbl>
              <c:idx val="21"/>
              <c:layout>
                <c:manualLayout>
                  <c:x val="9.1275417643428749E-3"/>
                  <c:y val="7.01762141313897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D0A-452A-914C-9580C5316C15}"/>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'金城鎮102-112'!$C$2:$X$3</c:f>
              <c:multiLvlStrCache>
                <c:ptCount val="22"/>
                <c:lvl>
                  <c:pt idx="0">
                    <c:v>男性</c:v>
                  </c:pt>
                  <c:pt idx="1">
                    <c:v>女性</c:v>
                  </c:pt>
                  <c:pt idx="2">
                    <c:v>男性</c:v>
                  </c:pt>
                  <c:pt idx="3">
                    <c:v>女性</c:v>
                  </c:pt>
                  <c:pt idx="4">
                    <c:v>男性</c:v>
                  </c:pt>
                  <c:pt idx="5">
                    <c:v>女性</c:v>
                  </c:pt>
                  <c:pt idx="6">
                    <c:v>男性</c:v>
                  </c:pt>
                  <c:pt idx="7">
                    <c:v>女性</c:v>
                  </c:pt>
                  <c:pt idx="8">
                    <c:v>男性</c:v>
                  </c:pt>
                  <c:pt idx="9">
                    <c:v>女性</c:v>
                  </c:pt>
                  <c:pt idx="10">
                    <c:v>男性</c:v>
                  </c:pt>
                  <c:pt idx="11">
                    <c:v>女性</c:v>
                  </c:pt>
                  <c:pt idx="12">
                    <c:v>男性</c:v>
                  </c:pt>
                  <c:pt idx="13">
                    <c:v>女性</c:v>
                  </c:pt>
                  <c:pt idx="14">
                    <c:v>男性</c:v>
                  </c:pt>
                  <c:pt idx="15">
                    <c:v>女性</c:v>
                  </c:pt>
                  <c:pt idx="16">
                    <c:v>男性</c:v>
                  </c:pt>
                  <c:pt idx="17">
                    <c:v>女性</c:v>
                  </c:pt>
                  <c:pt idx="18">
                    <c:v>男性</c:v>
                  </c:pt>
                  <c:pt idx="19">
                    <c:v>女性</c:v>
                  </c:pt>
                  <c:pt idx="20">
                    <c:v>男性</c:v>
                  </c:pt>
                  <c:pt idx="21">
                    <c:v>女性</c:v>
                  </c:pt>
                </c:lvl>
                <c:lvl>
                  <c:pt idx="0">
                    <c:v>102年</c:v>
                  </c:pt>
                  <c:pt idx="2">
                    <c:v>103年</c:v>
                  </c:pt>
                  <c:pt idx="4">
                    <c:v>104年</c:v>
                  </c:pt>
                  <c:pt idx="6">
                    <c:v>105年</c:v>
                  </c:pt>
                  <c:pt idx="8">
                    <c:v>106年</c:v>
                  </c:pt>
                  <c:pt idx="10">
                    <c:v>107年</c:v>
                  </c:pt>
                  <c:pt idx="12">
                    <c:v>108年</c:v>
                  </c:pt>
                  <c:pt idx="14">
                    <c:v>109年</c:v>
                  </c:pt>
                  <c:pt idx="16">
                    <c:v>110年</c:v>
                  </c:pt>
                  <c:pt idx="18">
                    <c:v>111年</c:v>
                  </c:pt>
                  <c:pt idx="20">
                    <c:v>112年</c:v>
                  </c:pt>
                </c:lvl>
              </c:multiLvlStrCache>
            </c:multiLvlStrRef>
          </c:cat>
          <c:val>
            <c:numRef>
              <c:f>'金城鎮102-112'!$C$4:$X$4</c:f>
              <c:numCache>
                <c:formatCode>#,##0</c:formatCode>
                <c:ptCount val="22"/>
                <c:pt idx="0">
                  <c:v>19638</c:v>
                </c:pt>
                <c:pt idx="1">
                  <c:v>19424</c:v>
                </c:pt>
                <c:pt idx="2">
                  <c:v>20555</c:v>
                </c:pt>
                <c:pt idx="3">
                  <c:v>20378</c:v>
                </c:pt>
                <c:pt idx="4">
                  <c:v>21255</c:v>
                </c:pt>
                <c:pt idx="5">
                  <c:v>21089</c:v>
                </c:pt>
                <c:pt idx="6">
                  <c:v>21345</c:v>
                </c:pt>
                <c:pt idx="7">
                  <c:v>21381</c:v>
                </c:pt>
                <c:pt idx="8">
                  <c:v>21611</c:v>
                </c:pt>
                <c:pt idx="9">
                  <c:v>21674</c:v>
                </c:pt>
                <c:pt idx="10">
                  <c:v>21565</c:v>
                </c:pt>
                <c:pt idx="11">
                  <c:v>21760</c:v>
                </c:pt>
                <c:pt idx="12">
                  <c:v>21565</c:v>
                </c:pt>
                <c:pt idx="13">
                  <c:v>21688</c:v>
                </c:pt>
                <c:pt idx="14">
                  <c:v>21476</c:v>
                </c:pt>
                <c:pt idx="15">
                  <c:v>21524</c:v>
                </c:pt>
                <c:pt idx="16">
                  <c:v>21327</c:v>
                </c:pt>
                <c:pt idx="17">
                  <c:v>21518</c:v>
                </c:pt>
                <c:pt idx="18">
                  <c:v>20970</c:v>
                </c:pt>
                <c:pt idx="19">
                  <c:v>21372</c:v>
                </c:pt>
                <c:pt idx="20">
                  <c:v>21435</c:v>
                </c:pt>
                <c:pt idx="21">
                  <c:v>21757</c:v>
                </c:pt>
              </c:numCache>
            </c:numRef>
          </c:val>
          <c:extLst>
            <c:ext xmlns:c16="http://schemas.microsoft.com/office/drawing/2014/chart" uri="{C3380CC4-5D6E-409C-BE32-E72D297353CC}">
              <c16:uniqueId val="{00000021-0D0A-452A-914C-9580C5316C15}"/>
            </c:ext>
          </c:extLst>
        </c:ser>
        <c:dLbls>
          <c:dLblPos val="outEnd"/>
          <c:showLegendKey val="0"/>
          <c:showVal val="1"/>
          <c:showCatName val="0"/>
          <c:showSerName val="0"/>
          <c:showPercent val="0"/>
          <c:showBubbleSize val="0"/>
        </c:dLbls>
        <c:gapWidth val="20"/>
        <c:axId val="569011567"/>
        <c:axId val="476163903"/>
      </c:barChart>
      <c:catAx>
        <c:axId val="569011567"/>
        <c:scaling>
          <c:orientation val="minMax"/>
        </c:scaling>
        <c:delete val="0"/>
        <c:axPos val="b"/>
        <c:title>
          <c:tx>
            <c:rich>
              <a:bodyPr/>
              <a:lstStyle/>
              <a:p>
                <a:pPr>
                  <a:defRPr sz="1200"/>
                </a:pPr>
                <a:r>
                  <a:rPr lang="zh-TW" altLang="en-US" sz="1200"/>
                  <a:t>年度</a:t>
                </a:r>
              </a:p>
            </c:rich>
          </c:tx>
          <c:layout>
            <c:manualLayout>
              <c:xMode val="edge"/>
              <c:yMode val="edge"/>
              <c:x val="5.1623528212101831E-2"/>
              <c:y val="0.89729127150510812"/>
            </c:manualLayout>
          </c:layout>
          <c:overlay val="0"/>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zh-TW"/>
          </a:p>
        </c:txPr>
        <c:crossAx val="476163903"/>
        <c:crosses val="autoZero"/>
        <c:auto val="1"/>
        <c:lblAlgn val="ctr"/>
        <c:lblOffset val="100"/>
        <c:noMultiLvlLbl val="0"/>
      </c:catAx>
      <c:valAx>
        <c:axId val="4761639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wordArtVertRtl"/>
              <a:lstStyle/>
              <a:p>
                <a:pPr>
                  <a:defRPr sz="1200"/>
                </a:pPr>
                <a:r>
                  <a:rPr lang="zh-TW" altLang="en-US" sz="1200"/>
                  <a:t>人數</a:t>
                </a:r>
                <a:endParaRPr lang="en-US" altLang="zh-TW" sz="1200"/>
              </a:p>
            </c:rich>
          </c:tx>
          <c:layout>
            <c:manualLayout>
              <c:xMode val="edge"/>
              <c:yMode val="edge"/>
              <c:x val="1.8255083528686086E-2"/>
              <c:y val="0.75507721171276443"/>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crossAx val="569011567"/>
        <c:crosses val="autoZero"/>
        <c:crossBetween val="between"/>
      </c:valAx>
    </c:plotArea>
    <c:plotVisOnly val="1"/>
    <c:dispBlanksAs val="gap"/>
    <c:showDLblsOverMax val="0"/>
    <c:extLst/>
  </c:chart>
  <c:txPr>
    <a:bodyPr/>
    <a:lstStyle/>
    <a:p>
      <a:pPr>
        <a:defRPr/>
      </a:pPr>
      <a:endParaRPr lang="zh-TW"/>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zh-TW" altLang="en-US" b="1"/>
              <a:t>金門縣嬰兒出生人數性別統計分析 </a:t>
            </a:r>
          </a:p>
        </c:rich>
      </c:tx>
      <c:layout>
        <c:manualLayout>
          <c:xMode val="edge"/>
          <c:yMode val="edge"/>
          <c:x val="0.320354577573011"/>
          <c:y val="6.135041076553515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6.2669417465815933E-2"/>
          <c:y val="9.6395156358422607E-2"/>
          <c:w val="0.91148762184772392"/>
          <c:h val="0.73890516644492199"/>
        </c:manualLayout>
      </c:layout>
      <c:barChart>
        <c:barDir val="col"/>
        <c:grouping val="clustered"/>
        <c:varyColors val="0"/>
        <c:ser>
          <c:idx val="0"/>
          <c:order val="0"/>
          <c:tx>
            <c:strRef>
              <c:f>'金城鎮102-112'!$A$10:$B$10</c:f>
              <c:strCache>
                <c:ptCount val="2"/>
                <c:pt idx="0">
                  <c:v>金門縣金城鎮嬰兒出生人數性別統計分析</c:v>
                </c:pt>
                <c:pt idx="1">
                  <c:v>人</c:v>
                </c:pt>
              </c:strCache>
            </c:strRef>
          </c:tx>
          <c:spPr>
            <a:blipFill>
              <a:blip xmlns:r="http://schemas.openxmlformats.org/officeDocument/2006/relationships" r:embed="rId3"/>
              <a:tile tx="0" ty="0" sx="100000" sy="100000" flip="none" algn="tl"/>
            </a:blipFill>
            <a:ln>
              <a:noFill/>
            </a:ln>
            <a:effectLst/>
          </c:spPr>
          <c:invertIfNegative val="0"/>
          <c:dPt>
            <c:idx val="1"/>
            <c:invertIfNegative val="0"/>
            <c:bubble3D val="0"/>
            <c:spPr>
              <a:blipFill>
                <a:blip xmlns:r="http://schemas.openxmlformats.org/officeDocument/2006/relationships" r:embed="rId4"/>
                <a:tile tx="0" ty="0" sx="100000" sy="100000" flip="none" algn="tl"/>
              </a:blipFill>
              <a:ln>
                <a:noFill/>
              </a:ln>
              <a:effectLst/>
            </c:spPr>
            <c:extLst>
              <c:ext xmlns:c16="http://schemas.microsoft.com/office/drawing/2014/chart" uri="{C3380CC4-5D6E-409C-BE32-E72D297353CC}">
                <c16:uniqueId val="{00000001-5020-4B81-8222-6ECA3DEC503D}"/>
              </c:ext>
            </c:extLst>
          </c:dPt>
          <c:dPt>
            <c:idx val="3"/>
            <c:invertIfNegative val="0"/>
            <c:bubble3D val="0"/>
            <c:spPr>
              <a:blipFill>
                <a:blip xmlns:r="http://schemas.openxmlformats.org/officeDocument/2006/relationships" r:embed="rId4"/>
                <a:tile tx="0" ty="0" sx="100000" sy="100000" flip="none" algn="tl"/>
              </a:blipFill>
              <a:ln>
                <a:noFill/>
              </a:ln>
              <a:effectLst/>
            </c:spPr>
            <c:extLst>
              <c:ext xmlns:c16="http://schemas.microsoft.com/office/drawing/2014/chart" uri="{C3380CC4-5D6E-409C-BE32-E72D297353CC}">
                <c16:uniqueId val="{00000003-5020-4B81-8222-6ECA3DEC503D}"/>
              </c:ext>
            </c:extLst>
          </c:dPt>
          <c:dPt>
            <c:idx val="5"/>
            <c:invertIfNegative val="0"/>
            <c:bubble3D val="0"/>
            <c:spPr>
              <a:blipFill>
                <a:blip xmlns:r="http://schemas.openxmlformats.org/officeDocument/2006/relationships" r:embed="rId4"/>
                <a:tile tx="0" ty="0" sx="100000" sy="100000" flip="none" algn="tl"/>
              </a:blipFill>
              <a:ln>
                <a:noFill/>
              </a:ln>
              <a:effectLst/>
            </c:spPr>
            <c:extLst>
              <c:ext xmlns:c16="http://schemas.microsoft.com/office/drawing/2014/chart" uri="{C3380CC4-5D6E-409C-BE32-E72D297353CC}">
                <c16:uniqueId val="{00000005-5020-4B81-8222-6ECA3DEC503D}"/>
              </c:ext>
            </c:extLst>
          </c:dPt>
          <c:dPt>
            <c:idx val="7"/>
            <c:invertIfNegative val="0"/>
            <c:bubble3D val="0"/>
            <c:spPr>
              <a:blipFill>
                <a:blip xmlns:r="http://schemas.openxmlformats.org/officeDocument/2006/relationships" r:embed="rId4"/>
                <a:tile tx="0" ty="0" sx="100000" sy="100000" flip="none" algn="tl"/>
              </a:blipFill>
              <a:ln>
                <a:noFill/>
              </a:ln>
              <a:effectLst/>
            </c:spPr>
            <c:extLst>
              <c:ext xmlns:c16="http://schemas.microsoft.com/office/drawing/2014/chart" uri="{C3380CC4-5D6E-409C-BE32-E72D297353CC}">
                <c16:uniqueId val="{00000007-5020-4B81-8222-6ECA3DEC503D}"/>
              </c:ext>
            </c:extLst>
          </c:dPt>
          <c:dPt>
            <c:idx val="9"/>
            <c:invertIfNegative val="0"/>
            <c:bubble3D val="0"/>
            <c:spPr>
              <a:blipFill>
                <a:blip xmlns:r="http://schemas.openxmlformats.org/officeDocument/2006/relationships" r:embed="rId4"/>
                <a:tile tx="0" ty="0" sx="100000" sy="100000" flip="none" algn="tl"/>
              </a:blipFill>
              <a:ln>
                <a:noFill/>
              </a:ln>
              <a:effectLst/>
            </c:spPr>
            <c:extLst>
              <c:ext xmlns:c16="http://schemas.microsoft.com/office/drawing/2014/chart" uri="{C3380CC4-5D6E-409C-BE32-E72D297353CC}">
                <c16:uniqueId val="{00000009-5020-4B81-8222-6ECA3DEC503D}"/>
              </c:ext>
            </c:extLst>
          </c:dPt>
          <c:dPt>
            <c:idx val="11"/>
            <c:invertIfNegative val="0"/>
            <c:bubble3D val="0"/>
            <c:spPr>
              <a:blipFill>
                <a:blip xmlns:r="http://schemas.openxmlformats.org/officeDocument/2006/relationships" r:embed="rId4"/>
                <a:tile tx="0" ty="0" sx="100000" sy="100000" flip="none" algn="tl"/>
              </a:blipFill>
              <a:ln>
                <a:noFill/>
              </a:ln>
              <a:effectLst/>
            </c:spPr>
            <c:extLst>
              <c:ext xmlns:c16="http://schemas.microsoft.com/office/drawing/2014/chart" uri="{C3380CC4-5D6E-409C-BE32-E72D297353CC}">
                <c16:uniqueId val="{0000000B-5020-4B81-8222-6ECA3DEC503D}"/>
              </c:ext>
            </c:extLst>
          </c:dPt>
          <c:dPt>
            <c:idx val="13"/>
            <c:invertIfNegative val="0"/>
            <c:bubble3D val="0"/>
            <c:spPr>
              <a:blipFill>
                <a:blip xmlns:r="http://schemas.openxmlformats.org/officeDocument/2006/relationships" r:embed="rId4"/>
                <a:tile tx="0" ty="0" sx="100000" sy="100000" flip="none" algn="tl"/>
              </a:blipFill>
              <a:ln>
                <a:noFill/>
              </a:ln>
              <a:effectLst/>
            </c:spPr>
            <c:extLst>
              <c:ext xmlns:c16="http://schemas.microsoft.com/office/drawing/2014/chart" uri="{C3380CC4-5D6E-409C-BE32-E72D297353CC}">
                <c16:uniqueId val="{0000000D-5020-4B81-8222-6ECA3DEC503D}"/>
              </c:ext>
            </c:extLst>
          </c:dPt>
          <c:dPt>
            <c:idx val="15"/>
            <c:invertIfNegative val="0"/>
            <c:bubble3D val="0"/>
            <c:spPr>
              <a:blipFill>
                <a:blip xmlns:r="http://schemas.openxmlformats.org/officeDocument/2006/relationships" r:embed="rId4"/>
                <a:tile tx="0" ty="0" sx="100000" sy="100000" flip="none" algn="tl"/>
              </a:blipFill>
              <a:ln>
                <a:noFill/>
              </a:ln>
              <a:effectLst/>
            </c:spPr>
            <c:extLst>
              <c:ext xmlns:c16="http://schemas.microsoft.com/office/drawing/2014/chart" uri="{C3380CC4-5D6E-409C-BE32-E72D297353CC}">
                <c16:uniqueId val="{0000000F-5020-4B81-8222-6ECA3DEC503D}"/>
              </c:ext>
            </c:extLst>
          </c:dPt>
          <c:dPt>
            <c:idx val="17"/>
            <c:invertIfNegative val="0"/>
            <c:bubble3D val="0"/>
            <c:spPr>
              <a:blipFill>
                <a:blip xmlns:r="http://schemas.openxmlformats.org/officeDocument/2006/relationships" r:embed="rId4"/>
                <a:tile tx="0" ty="0" sx="100000" sy="100000" flip="none" algn="tl"/>
              </a:blipFill>
              <a:ln>
                <a:noFill/>
              </a:ln>
              <a:effectLst/>
            </c:spPr>
            <c:extLst>
              <c:ext xmlns:c16="http://schemas.microsoft.com/office/drawing/2014/chart" uri="{C3380CC4-5D6E-409C-BE32-E72D297353CC}">
                <c16:uniqueId val="{00000011-5020-4B81-8222-6ECA3DEC503D}"/>
              </c:ext>
            </c:extLst>
          </c:dPt>
          <c:dPt>
            <c:idx val="19"/>
            <c:invertIfNegative val="0"/>
            <c:bubble3D val="0"/>
            <c:spPr>
              <a:blipFill>
                <a:blip xmlns:r="http://schemas.openxmlformats.org/officeDocument/2006/relationships" r:embed="rId4"/>
                <a:tile tx="0" ty="0" sx="100000" sy="100000" flip="none" algn="tl"/>
              </a:blipFill>
              <a:ln>
                <a:noFill/>
              </a:ln>
              <a:effectLst/>
            </c:spPr>
            <c:extLst>
              <c:ext xmlns:c16="http://schemas.microsoft.com/office/drawing/2014/chart" uri="{C3380CC4-5D6E-409C-BE32-E72D297353CC}">
                <c16:uniqueId val="{00000013-5020-4B81-8222-6ECA3DEC503D}"/>
              </c:ext>
            </c:extLst>
          </c:dPt>
          <c:dPt>
            <c:idx val="21"/>
            <c:invertIfNegative val="0"/>
            <c:bubble3D val="0"/>
            <c:spPr>
              <a:blipFill>
                <a:blip xmlns:r="http://schemas.openxmlformats.org/officeDocument/2006/relationships" r:embed="rId4"/>
                <a:tile tx="0" ty="0" sx="100000" sy="100000" flip="none" algn="tl"/>
              </a:blipFill>
              <a:ln>
                <a:noFill/>
              </a:ln>
              <a:effectLst/>
            </c:spPr>
            <c:extLst>
              <c:ext xmlns:c16="http://schemas.microsoft.com/office/drawing/2014/chart" uri="{C3380CC4-5D6E-409C-BE32-E72D297353CC}">
                <c16:uniqueId val="{00000015-5020-4B81-8222-6ECA3DEC503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'金城鎮102-112'!$C$8:$X$9</c:f>
              <c:multiLvlStrCache>
                <c:ptCount val="22"/>
                <c:lvl>
                  <c:pt idx="0">
                    <c:v>男性</c:v>
                  </c:pt>
                  <c:pt idx="1">
                    <c:v>女性</c:v>
                  </c:pt>
                  <c:pt idx="2">
                    <c:v>男性</c:v>
                  </c:pt>
                  <c:pt idx="3">
                    <c:v>女性</c:v>
                  </c:pt>
                  <c:pt idx="4">
                    <c:v>男性</c:v>
                  </c:pt>
                  <c:pt idx="5">
                    <c:v>女性</c:v>
                  </c:pt>
                  <c:pt idx="6">
                    <c:v>男性</c:v>
                  </c:pt>
                  <c:pt idx="7">
                    <c:v>女性</c:v>
                  </c:pt>
                  <c:pt idx="8">
                    <c:v>男性</c:v>
                  </c:pt>
                  <c:pt idx="9">
                    <c:v>女性</c:v>
                  </c:pt>
                  <c:pt idx="10">
                    <c:v>男性</c:v>
                  </c:pt>
                  <c:pt idx="11">
                    <c:v>女性</c:v>
                  </c:pt>
                  <c:pt idx="12">
                    <c:v>男性</c:v>
                  </c:pt>
                  <c:pt idx="13">
                    <c:v>女性</c:v>
                  </c:pt>
                  <c:pt idx="14">
                    <c:v>男性</c:v>
                  </c:pt>
                  <c:pt idx="15">
                    <c:v>女性</c:v>
                  </c:pt>
                  <c:pt idx="16">
                    <c:v>男性</c:v>
                  </c:pt>
                  <c:pt idx="17">
                    <c:v>女性</c:v>
                  </c:pt>
                  <c:pt idx="18">
                    <c:v>男性</c:v>
                  </c:pt>
                  <c:pt idx="19">
                    <c:v>女性</c:v>
                  </c:pt>
                  <c:pt idx="20">
                    <c:v>男性</c:v>
                  </c:pt>
                  <c:pt idx="21">
                    <c:v>女性</c:v>
                  </c:pt>
                </c:lvl>
                <c:lvl>
                  <c:pt idx="0">
                    <c:v>102年</c:v>
                  </c:pt>
                  <c:pt idx="2">
                    <c:v>103年</c:v>
                  </c:pt>
                  <c:pt idx="4">
                    <c:v>104年</c:v>
                  </c:pt>
                  <c:pt idx="6">
                    <c:v>105年</c:v>
                  </c:pt>
                  <c:pt idx="8">
                    <c:v>106年</c:v>
                  </c:pt>
                  <c:pt idx="10">
                    <c:v>107年</c:v>
                  </c:pt>
                  <c:pt idx="12">
                    <c:v>108年</c:v>
                  </c:pt>
                  <c:pt idx="14">
                    <c:v>109年</c:v>
                  </c:pt>
                  <c:pt idx="16">
                    <c:v>110年</c:v>
                  </c:pt>
                  <c:pt idx="18">
                    <c:v>111年</c:v>
                  </c:pt>
                  <c:pt idx="20">
                    <c:v>112年</c:v>
                  </c:pt>
                </c:lvl>
              </c:multiLvlStrCache>
            </c:multiLvlStrRef>
          </c:cat>
          <c:val>
            <c:numRef>
              <c:f>'金城鎮102-112'!$C$10:$X$10</c:f>
              <c:numCache>
                <c:formatCode>0;[Red]0</c:formatCode>
                <c:ptCount val="22"/>
                <c:pt idx="0">
                  <c:v>221</c:v>
                </c:pt>
                <c:pt idx="1">
                  <c:v>192</c:v>
                </c:pt>
                <c:pt idx="2">
                  <c:v>241</c:v>
                </c:pt>
                <c:pt idx="3">
                  <c:v>227</c:v>
                </c:pt>
                <c:pt idx="4">
                  <c:v>250</c:v>
                </c:pt>
                <c:pt idx="5">
                  <c:v>216</c:v>
                </c:pt>
                <c:pt idx="6">
                  <c:v>204</c:v>
                </c:pt>
                <c:pt idx="7">
                  <c:v>212</c:v>
                </c:pt>
                <c:pt idx="8">
                  <c:v>226</c:v>
                </c:pt>
                <c:pt idx="9">
                  <c:v>212</c:v>
                </c:pt>
                <c:pt idx="10">
                  <c:v>179</c:v>
                </c:pt>
                <c:pt idx="11">
                  <c:v>179</c:v>
                </c:pt>
                <c:pt idx="12">
                  <c:v>179</c:v>
                </c:pt>
                <c:pt idx="13">
                  <c:v>173</c:v>
                </c:pt>
                <c:pt idx="14">
                  <c:v>184</c:v>
                </c:pt>
                <c:pt idx="15">
                  <c:v>146</c:v>
                </c:pt>
                <c:pt idx="16">
                  <c:v>155</c:v>
                </c:pt>
                <c:pt idx="17">
                  <c:v>138</c:v>
                </c:pt>
                <c:pt idx="18">
                  <c:v>124</c:v>
                </c:pt>
                <c:pt idx="19">
                  <c:v>118</c:v>
                </c:pt>
                <c:pt idx="20">
                  <c:v>120</c:v>
                </c:pt>
                <c:pt idx="21">
                  <c:v>103</c:v>
                </c:pt>
              </c:numCache>
            </c:numRef>
          </c:val>
          <c:extLst>
            <c:ext xmlns:c16="http://schemas.microsoft.com/office/drawing/2014/chart" uri="{C3380CC4-5D6E-409C-BE32-E72D297353CC}">
              <c16:uniqueId val="{00000016-5020-4B81-8222-6ECA3DEC503D}"/>
            </c:ext>
          </c:extLst>
        </c:ser>
        <c:dLbls>
          <c:dLblPos val="outEnd"/>
          <c:showLegendKey val="0"/>
          <c:showVal val="1"/>
          <c:showCatName val="0"/>
          <c:showSerName val="0"/>
          <c:showPercent val="0"/>
          <c:showBubbleSize val="0"/>
        </c:dLbls>
        <c:gapWidth val="20"/>
        <c:overlap val="-27"/>
        <c:axId val="592265359"/>
        <c:axId val="435792479"/>
      </c:barChart>
      <c:catAx>
        <c:axId val="592265359"/>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zh-TW" altLang="en-US" sz="1200" b="1"/>
                  <a:t>年度</a:t>
                </a:r>
                <a:endParaRPr lang="en-US" altLang="zh-TW" sz="1200" b="1"/>
              </a:p>
            </c:rich>
          </c:tx>
          <c:layout>
            <c:manualLayout>
              <c:xMode val="edge"/>
              <c:yMode val="edge"/>
              <c:x val="2.7053820331559564E-2"/>
              <c:y val="0.92465271116502967"/>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zh-TW"/>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zh-TW"/>
          </a:p>
        </c:txPr>
        <c:crossAx val="435792479"/>
        <c:crosses val="autoZero"/>
        <c:auto val="1"/>
        <c:lblAlgn val="ctr"/>
        <c:lblOffset val="100"/>
        <c:noMultiLvlLbl val="0"/>
      </c:catAx>
      <c:valAx>
        <c:axId val="4357924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wordArtVertRtl" wrap="square" anchor="ctr" anchorCtr="1"/>
              <a:lstStyle/>
              <a:p>
                <a:pPr>
                  <a:defRPr sz="1000" b="1" i="0" u="none" strike="noStrike" kern="1200" baseline="0">
                    <a:solidFill>
                      <a:schemeClr val="tx1">
                        <a:lumMod val="65000"/>
                        <a:lumOff val="35000"/>
                      </a:schemeClr>
                    </a:solidFill>
                    <a:latin typeface="+mn-lt"/>
                    <a:ea typeface="+mn-ea"/>
                    <a:cs typeface="+mn-cs"/>
                  </a:defRPr>
                </a:pPr>
                <a:r>
                  <a:rPr lang="zh-TW" altLang="en-US" sz="1200" b="1"/>
                  <a:t>人數</a:t>
                </a:r>
                <a:endParaRPr lang="zh-TW" altLang="en-US" b="1"/>
              </a:p>
            </c:rich>
          </c:tx>
          <c:layout>
            <c:manualLayout>
              <c:xMode val="edge"/>
              <c:yMode val="edge"/>
              <c:x val="6.6745392586869384E-3"/>
              <c:y val="0.78670350314505288"/>
            </c:manualLayout>
          </c:layout>
          <c:overlay val="0"/>
          <c:spPr>
            <a:noFill/>
            <a:ln>
              <a:noFill/>
            </a:ln>
            <a:effectLst/>
          </c:spPr>
          <c:txPr>
            <a:bodyPr rot="0" spcFirstLastPara="1" vertOverflow="ellipsis" vert="wordArtVertRtl"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zh-TW"/>
            </a:p>
          </c:txPr>
        </c:title>
        <c:numFmt formatCode="0;[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crossAx val="59226535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zh-TW" altLang="en-US" b="1"/>
              <a:t>金門縣死亡性別統計分析</a:t>
            </a:r>
          </a:p>
        </c:rich>
      </c:tx>
      <c:layout>
        <c:manualLayout>
          <c:xMode val="edge"/>
          <c:yMode val="edge"/>
          <c:x val="0.36571542821110264"/>
          <c:y val="1.960035846534852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6.8571689570538844E-2"/>
          <c:y val="0.10988058633748771"/>
          <c:w val="0.92331208918418162"/>
          <c:h val="0.74866674441244474"/>
        </c:manualLayout>
      </c:layout>
      <c:barChart>
        <c:barDir val="col"/>
        <c:grouping val="clustered"/>
        <c:varyColors val="0"/>
        <c:ser>
          <c:idx val="0"/>
          <c:order val="0"/>
          <c:tx>
            <c:strRef>
              <c:f>'金城鎮102-112'!$A$32:$B$32</c:f>
              <c:strCache>
                <c:ptCount val="2"/>
                <c:pt idx="0">
                  <c:v>金門縣金城鎮死亡性別統計分析</c:v>
                </c:pt>
                <c:pt idx="1">
                  <c:v>人</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gradFill>
            <a:ln>
              <a:noFill/>
            </a:ln>
            <a:effectLst/>
          </c:spPr>
          <c:invertIfNegative val="0"/>
          <c:dPt>
            <c:idx val="0"/>
            <c:invertIfNegative val="0"/>
            <c:bubble3D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gradFill>
              <a:ln w="28575" cap="rnd">
                <a:solidFill>
                  <a:schemeClr val="tx1">
                    <a:lumMod val="15000"/>
                    <a:lumOff val="85000"/>
                    <a:alpha val="96000"/>
                  </a:schemeClr>
                </a:solidFill>
                <a:miter lim="800000"/>
              </a:ln>
              <a:effectLst/>
            </c:spPr>
            <c:extLst>
              <c:ext xmlns:c16="http://schemas.microsoft.com/office/drawing/2014/chart" uri="{C3380CC4-5D6E-409C-BE32-E72D297353CC}">
                <c16:uniqueId val="{00000001-410F-4E81-A8A4-28221F2F1EAC}"/>
              </c:ext>
            </c:extLst>
          </c:dPt>
          <c:dPt>
            <c:idx val="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3-410F-4E81-A8A4-28221F2F1EAC}"/>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5-410F-4E81-A8A4-28221F2F1EAC}"/>
              </c:ext>
            </c:extLst>
          </c:dPt>
          <c:dPt>
            <c:idx val="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7-410F-4E81-A8A4-28221F2F1EAC}"/>
              </c:ext>
            </c:extLst>
          </c:dPt>
          <c:dPt>
            <c:idx val="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9-410F-4E81-A8A4-28221F2F1EAC}"/>
              </c:ext>
            </c:extLst>
          </c:dPt>
          <c:dPt>
            <c:idx val="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B-410F-4E81-A8A4-28221F2F1EAC}"/>
              </c:ext>
            </c:extLst>
          </c:dPt>
          <c:dPt>
            <c:idx val="1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D-410F-4E81-A8A4-28221F2F1EAC}"/>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F-410F-4E81-A8A4-28221F2F1EAC}"/>
              </c:ext>
            </c:extLst>
          </c:dPt>
          <c:dPt>
            <c:idx val="1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11-410F-4E81-A8A4-28221F2F1EAC}"/>
              </c:ext>
            </c:extLst>
          </c:dPt>
          <c:dPt>
            <c:idx val="1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13-410F-4E81-A8A4-28221F2F1EAC}"/>
              </c:ext>
            </c:extLst>
          </c:dPt>
          <c:dPt>
            <c:idx val="1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15-410F-4E81-A8A4-28221F2F1EAC}"/>
              </c:ext>
            </c:extLst>
          </c:dPt>
          <c:dPt>
            <c:idx val="2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17-410F-4E81-A8A4-28221F2F1EAC}"/>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'金城鎮102-112'!$C$30:$X$31</c:f>
              <c:multiLvlStrCache>
                <c:ptCount val="22"/>
                <c:lvl>
                  <c:pt idx="0">
                    <c:v>男性</c:v>
                  </c:pt>
                  <c:pt idx="1">
                    <c:v>女性</c:v>
                  </c:pt>
                  <c:pt idx="2">
                    <c:v>男性</c:v>
                  </c:pt>
                  <c:pt idx="3">
                    <c:v>女性</c:v>
                  </c:pt>
                  <c:pt idx="4">
                    <c:v>男性</c:v>
                  </c:pt>
                  <c:pt idx="5">
                    <c:v>女性</c:v>
                  </c:pt>
                  <c:pt idx="6">
                    <c:v>男性</c:v>
                  </c:pt>
                  <c:pt idx="7">
                    <c:v>女性</c:v>
                  </c:pt>
                  <c:pt idx="8">
                    <c:v>男性</c:v>
                  </c:pt>
                  <c:pt idx="9">
                    <c:v>女性</c:v>
                  </c:pt>
                  <c:pt idx="10">
                    <c:v>男性</c:v>
                  </c:pt>
                  <c:pt idx="11">
                    <c:v>女性</c:v>
                  </c:pt>
                  <c:pt idx="12">
                    <c:v>男性</c:v>
                  </c:pt>
                  <c:pt idx="13">
                    <c:v>女性</c:v>
                  </c:pt>
                  <c:pt idx="14">
                    <c:v>男性</c:v>
                  </c:pt>
                  <c:pt idx="15">
                    <c:v>女性</c:v>
                  </c:pt>
                  <c:pt idx="16">
                    <c:v>男性</c:v>
                  </c:pt>
                  <c:pt idx="17">
                    <c:v>女性</c:v>
                  </c:pt>
                  <c:pt idx="18">
                    <c:v>男性</c:v>
                  </c:pt>
                  <c:pt idx="19">
                    <c:v>女性</c:v>
                  </c:pt>
                  <c:pt idx="20">
                    <c:v>男性</c:v>
                  </c:pt>
                  <c:pt idx="21">
                    <c:v>女性</c:v>
                  </c:pt>
                </c:lvl>
                <c:lvl>
                  <c:pt idx="0">
                    <c:v>102年</c:v>
                  </c:pt>
                  <c:pt idx="2">
                    <c:v>103年</c:v>
                  </c:pt>
                  <c:pt idx="4">
                    <c:v>104年</c:v>
                  </c:pt>
                  <c:pt idx="6">
                    <c:v>105年</c:v>
                  </c:pt>
                  <c:pt idx="8">
                    <c:v>106年</c:v>
                  </c:pt>
                  <c:pt idx="10">
                    <c:v>107年</c:v>
                  </c:pt>
                  <c:pt idx="12">
                    <c:v>108年</c:v>
                  </c:pt>
                  <c:pt idx="14">
                    <c:v>109年</c:v>
                  </c:pt>
                  <c:pt idx="16">
                    <c:v>110年</c:v>
                  </c:pt>
                  <c:pt idx="18">
                    <c:v>111年</c:v>
                  </c:pt>
                  <c:pt idx="20">
                    <c:v>112年</c:v>
                  </c:pt>
                </c:lvl>
              </c:multiLvlStrCache>
            </c:multiLvlStrRef>
          </c:cat>
          <c:val>
            <c:numRef>
              <c:f>'金城鎮102-112'!$C$32:$X$32</c:f>
              <c:numCache>
                <c:formatCode>General</c:formatCode>
                <c:ptCount val="22"/>
                <c:pt idx="0">
                  <c:v>105</c:v>
                </c:pt>
                <c:pt idx="1">
                  <c:v>58</c:v>
                </c:pt>
                <c:pt idx="2">
                  <c:v>127</c:v>
                </c:pt>
                <c:pt idx="3">
                  <c:v>93</c:v>
                </c:pt>
                <c:pt idx="4">
                  <c:v>150</c:v>
                </c:pt>
                <c:pt idx="5">
                  <c:v>107</c:v>
                </c:pt>
                <c:pt idx="6">
                  <c:v>145</c:v>
                </c:pt>
                <c:pt idx="7">
                  <c:v>118</c:v>
                </c:pt>
                <c:pt idx="8">
                  <c:v>139</c:v>
                </c:pt>
                <c:pt idx="9">
                  <c:v>89</c:v>
                </c:pt>
                <c:pt idx="10">
                  <c:v>135</c:v>
                </c:pt>
                <c:pt idx="11">
                  <c:v>88</c:v>
                </c:pt>
                <c:pt idx="12">
                  <c:v>132</c:v>
                </c:pt>
                <c:pt idx="13">
                  <c:v>91</c:v>
                </c:pt>
                <c:pt idx="14">
                  <c:v>148</c:v>
                </c:pt>
                <c:pt idx="15">
                  <c:v>107</c:v>
                </c:pt>
                <c:pt idx="16">
                  <c:v>134</c:v>
                </c:pt>
                <c:pt idx="17">
                  <c:v>104</c:v>
                </c:pt>
                <c:pt idx="18">
                  <c:v>161</c:v>
                </c:pt>
                <c:pt idx="19">
                  <c:v>125</c:v>
                </c:pt>
                <c:pt idx="20">
                  <c:v>163</c:v>
                </c:pt>
                <c:pt idx="21">
                  <c:v>128</c:v>
                </c:pt>
              </c:numCache>
            </c:numRef>
          </c:val>
          <c:extLst>
            <c:ext xmlns:c16="http://schemas.microsoft.com/office/drawing/2014/chart" uri="{C3380CC4-5D6E-409C-BE32-E72D297353CC}">
              <c16:uniqueId val="{00000018-410F-4E81-A8A4-28221F2F1EAC}"/>
            </c:ext>
          </c:extLst>
        </c:ser>
        <c:dLbls>
          <c:dLblPos val="outEnd"/>
          <c:showLegendKey val="0"/>
          <c:showVal val="1"/>
          <c:showCatName val="0"/>
          <c:showSerName val="0"/>
          <c:showPercent val="0"/>
          <c:showBubbleSize val="0"/>
        </c:dLbls>
        <c:gapWidth val="100"/>
        <c:axId val="583495839"/>
        <c:axId val="476161823"/>
      </c:barChart>
      <c:catAx>
        <c:axId val="583495839"/>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zh-TW" altLang="en-US" sz="1200" b="1"/>
                  <a:t>年度</a:t>
                </a:r>
              </a:p>
            </c:rich>
          </c:tx>
          <c:layout>
            <c:manualLayout>
              <c:xMode val="edge"/>
              <c:yMode val="edge"/>
              <c:x val="2.7979017163289557E-2"/>
              <c:y val="0.9240890676910413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zh-TW"/>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crossAx val="476161823"/>
        <c:crosses val="autoZero"/>
        <c:auto val="1"/>
        <c:lblAlgn val="ctr"/>
        <c:lblOffset val="100"/>
        <c:noMultiLvlLbl val="0"/>
      </c:catAx>
      <c:valAx>
        <c:axId val="4761618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wordArtVertRtl" wrap="square" anchor="ctr" anchorCtr="1"/>
              <a:lstStyle/>
              <a:p>
                <a:pPr>
                  <a:defRPr sz="1200" b="1" i="0" u="none" strike="noStrike" kern="1200" baseline="0">
                    <a:solidFill>
                      <a:schemeClr val="tx1">
                        <a:lumMod val="65000"/>
                        <a:lumOff val="35000"/>
                      </a:schemeClr>
                    </a:solidFill>
                    <a:latin typeface="+mn-lt"/>
                    <a:ea typeface="+mn-ea"/>
                    <a:cs typeface="+mn-cs"/>
                  </a:defRPr>
                </a:pPr>
                <a:r>
                  <a:rPr lang="zh-TW" altLang="en-US" sz="1200" b="1"/>
                  <a:t>人數</a:t>
                </a:r>
              </a:p>
            </c:rich>
          </c:tx>
          <c:layout>
            <c:manualLayout>
              <c:xMode val="edge"/>
              <c:yMode val="edge"/>
              <c:x val="5.0959621644918159E-3"/>
              <c:y val="0.78047363882936915"/>
            </c:manualLayout>
          </c:layout>
          <c:overlay val="0"/>
          <c:spPr>
            <a:noFill/>
            <a:ln>
              <a:noFill/>
            </a:ln>
            <a:effectLst/>
          </c:spPr>
          <c:txPr>
            <a:bodyPr rot="0" spcFirstLastPara="1" vertOverflow="ellipsis" vert="wordArtVertRtl"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zh-TW"/>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crossAx val="58349583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zh-TW" altLang="en-US" b="1"/>
              <a:t>金門縣結婚性別統計分析 </a:t>
            </a:r>
          </a:p>
        </c:rich>
      </c:tx>
      <c:layout>
        <c:manualLayout>
          <c:xMode val="edge"/>
          <c:yMode val="edge"/>
          <c:x val="0.3883242896856251"/>
          <c:y val="4.195737374794978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9.1346823255451903E-2"/>
          <c:y val="0.12543297393008537"/>
          <c:w val="0.88950807082017247"/>
          <c:h val="0.70430942790073148"/>
        </c:manualLayout>
      </c:layout>
      <c:barChart>
        <c:barDir val="col"/>
        <c:grouping val="clustered"/>
        <c:varyColors val="0"/>
        <c:ser>
          <c:idx val="0"/>
          <c:order val="0"/>
          <c:tx>
            <c:strRef>
              <c:f>'金城鎮102-112'!$A$38:$B$38</c:f>
              <c:strCache>
                <c:ptCount val="2"/>
                <c:pt idx="0">
                  <c:v>金門縣金城鎮結婚性別統計分析</c:v>
                </c:pt>
                <c:pt idx="1">
                  <c:v>人</c:v>
                </c:pt>
              </c:strCache>
            </c:strRef>
          </c:tx>
          <c:spPr>
            <a:solidFill>
              <a:schemeClr val="bg1">
                <a:lumMod val="75000"/>
              </a:schemeClr>
            </a:solidFill>
            <a:ln>
              <a:noFill/>
            </a:ln>
            <a:effectLst/>
          </c:spPr>
          <c:invertIfNegative val="0"/>
          <c:dPt>
            <c:idx val="1"/>
            <c:invertIfNegative val="0"/>
            <c:bubble3D val="0"/>
            <c:spPr>
              <a:solidFill>
                <a:srgbClr val="FFCDF8"/>
              </a:solidFill>
              <a:ln>
                <a:noFill/>
              </a:ln>
              <a:effectLst/>
            </c:spPr>
            <c:extLst>
              <c:ext xmlns:c16="http://schemas.microsoft.com/office/drawing/2014/chart" uri="{C3380CC4-5D6E-409C-BE32-E72D297353CC}">
                <c16:uniqueId val="{00000001-82A8-4DB9-9EDE-DC5642336A0B}"/>
              </c:ext>
            </c:extLst>
          </c:dPt>
          <c:dPt>
            <c:idx val="3"/>
            <c:invertIfNegative val="0"/>
            <c:bubble3D val="0"/>
            <c:spPr>
              <a:solidFill>
                <a:srgbClr val="FFCDF8"/>
              </a:solidFill>
              <a:ln>
                <a:noFill/>
              </a:ln>
              <a:effectLst/>
            </c:spPr>
            <c:extLst>
              <c:ext xmlns:c16="http://schemas.microsoft.com/office/drawing/2014/chart" uri="{C3380CC4-5D6E-409C-BE32-E72D297353CC}">
                <c16:uniqueId val="{00000003-82A8-4DB9-9EDE-DC5642336A0B}"/>
              </c:ext>
            </c:extLst>
          </c:dPt>
          <c:dPt>
            <c:idx val="5"/>
            <c:invertIfNegative val="0"/>
            <c:bubble3D val="0"/>
            <c:spPr>
              <a:solidFill>
                <a:srgbClr val="FFCDF8"/>
              </a:solidFill>
              <a:ln>
                <a:noFill/>
              </a:ln>
              <a:effectLst/>
            </c:spPr>
            <c:extLst>
              <c:ext xmlns:c16="http://schemas.microsoft.com/office/drawing/2014/chart" uri="{C3380CC4-5D6E-409C-BE32-E72D297353CC}">
                <c16:uniqueId val="{00000005-82A8-4DB9-9EDE-DC5642336A0B}"/>
              </c:ext>
            </c:extLst>
          </c:dPt>
          <c:dPt>
            <c:idx val="7"/>
            <c:invertIfNegative val="0"/>
            <c:bubble3D val="0"/>
            <c:spPr>
              <a:solidFill>
                <a:srgbClr val="FFCDF8"/>
              </a:solidFill>
              <a:ln>
                <a:noFill/>
              </a:ln>
              <a:effectLst/>
            </c:spPr>
            <c:extLst>
              <c:ext xmlns:c16="http://schemas.microsoft.com/office/drawing/2014/chart" uri="{C3380CC4-5D6E-409C-BE32-E72D297353CC}">
                <c16:uniqueId val="{00000007-82A8-4DB9-9EDE-DC5642336A0B}"/>
              </c:ext>
            </c:extLst>
          </c:dPt>
          <c:dPt>
            <c:idx val="9"/>
            <c:invertIfNegative val="0"/>
            <c:bubble3D val="0"/>
            <c:spPr>
              <a:solidFill>
                <a:srgbClr val="FFCDF8"/>
              </a:solidFill>
              <a:ln>
                <a:noFill/>
              </a:ln>
              <a:effectLst/>
            </c:spPr>
            <c:extLst>
              <c:ext xmlns:c16="http://schemas.microsoft.com/office/drawing/2014/chart" uri="{C3380CC4-5D6E-409C-BE32-E72D297353CC}">
                <c16:uniqueId val="{00000009-82A8-4DB9-9EDE-DC5642336A0B}"/>
              </c:ext>
            </c:extLst>
          </c:dPt>
          <c:dPt>
            <c:idx val="11"/>
            <c:invertIfNegative val="0"/>
            <c:bubble3D val="0"/>
            <c:spPr>
              <a:solidFill>
                <a:srgbClr val="FFCDF8"/>
              </a:solidFill>
              <a:ln>
                <a:noFill/>
              </a:ln>
              <a:effectLst/>
            </c:spPr>
            <c:extLst>
              <c:ext xmlns:c16="http://schemas.microsoft.com/office/drawing/2014/chart" uri="{C3380CC4-5D6E-409C-BE32-E72D297353CC}">
                <c16:uniqueId val="{0000000B-82A8-4DB9-9EDE-DC5642336A0B}"/>
              </c:ext>
            </c:extLst>
          </c:dPt>
          <c:dPt>
            <c:idx val="13"/>
            <c:invertIfNegative val="0"/>
            <c:bubble3D val="0"/>
            <c:spPr>
              <a:solidFill>
                <a:srgbClr val="FFCDF8"/>
              </a:solidFill>
              <a:ln>
                <a:noFill/>
              </a:ln>
              <a:effectLst/>
            </c:spPr>
            <c:extLst>
              <c:ext xmlns:c16="http://schemas.microsoft.com/office/drawing/2014/chart" uri="{C3380CC4-5D6E-409C-BE32-E72D297353CC}">
                <c16:uniqueId val="{0000000D-82A8-4DB9-9EDE-DC5642336A0B}"/>
              </c:ext>
            </c:extLst>
          </c:dPt>
          <c:dPt>
            <c:idx val="15"/>
            <c:invertIfNegative val="0"/>
            <c:bubble3D val="0"/>
            <c:spPr>
              <a:solidFill>
                <a:srgbClr val="FFCDF8"/>
              </a:solidFill>
              <a:ln>
                <a:noFill/>
              </a:ln>
              <a:effectLst/>
            </c:spPr>
            <c:extLst>
              <c:ext xmlns:c16="http://schemas.microsoft.com/office/drawing/2014/chart" uri="{C3380CC4-5D6E-409C-BE32-E72D297353CC}">
                <c16:uniqueId val="{0000000F-82A8-4DB9-9EDE-DC5642336A0B}"/>
              </c:ext>
            </c:extLst>
          </c:dPt>
          <c:dPt>
            <c:idx val="17"/>
            <c:invertIfNegative val="0"/>
            <c:bubble3D val="0"/>
            <c:spPr>
              <a:solidFill>
                <a:srgbClr val="FFCDF8"/>
              </a:solidFill>
              <a:ln>
                <a:noFill/>
              </a:ln>
              <a:effectLst/>
            </c:spPr>
            <c:extLst>
              <c:ext xmlns:c16="http://schemas.microsoft.com/office/drawing/2014/chart" uri="{C3380CC4-5D6E-409C-BE32-E72D297353CC}">
                <c16:uniqueId val="{00000011-82A8-4DB9-9EDE-DC5642336A0B}"/>
              </c:ext>
            </c:extLst>
          </c:dPt>
          <c:dPt>
            <c:idx val="19"/>
            <c:invertIfNegative val="0"/>
            <c:bubble3D val="0"/>
            <c:spPr>
              <a:solidFill>
                <a:srgbClr val="FFCDF8"/>
              </a:solidFill>
              <a:ln>
                <a:noFill/>
              </a:ln>
              <a:effectLst/>
            </c:spPr>
            <c:extLst>
              <c:ext xmlns:c16="http://schemas.microsoft.com/office/drawing/2014/chart" uri="{C3380CC4-5D6E-409C-BE32-E72D297353CC}">
                <c16:uniqueId val="{00000013-82A8-4DB9-9EDE-DC5642336A0B}"/>
              </c:ext>
            </c:extLst>
          </c:dPt>
          <c:dPt>
            <c:idx val="21"/>
            <c:invertIfNegative val="0"/>
            <c:bubble3D val="0"/>
            <c:spPr>
              <a:solidFill>
                <a:srgbClr val="FFCDF8"/>
              </a:solidFill>
              <a:ln>
                <a:noFill/>
              </a:ln>
              <a:effectLst/>
            </c:spPr>
            <c:extLst>
              <c:ext xmlns:c16="http://schemas.microsoft.com/office/drawing/2014/chart" uri="{C3380CC4-5D6E-409C-BE32-E72D297353CC}">
                <c16:uniqueId val="{00000015-82A8-4DB9-9EDE-DC5642336A0B}"/>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'金城鎮102-112'!$C$36:$X$37</c:f>
              <c:multiLvlStrCache>
                <c:ptCount val="22"/>
                <c:lvl>
                  <c:pt idx="0">
                    <c:v>男性</c:v>
                  </c:pt>
                  <c:pt idx="1">
                    <c:v>女性</c:v>
                  </c:pt>
                  <c:pt idx="2">
                    <c:v>男性</c:v>
                  </c:pt>
                  <c:pt idx="3">
                    <c:v>女性</c:v>
                  </c:pt>
                  <c:pt idx="4">
                    <c:v>男性</c:v>
                  </c:pt>
                  <c:pt idx="5">
                    <c:v>女性</c:v>
                  </c:pt>
                  <c:pt idx="6">
                    <c:v>男性</c:v>
                  </c:pt>
                  <c:pt idx="7">
                    <c:v>女性</c:v>
                  </c:pt>
                  <c:pt idx="8">
                    <c:v>男性</c:v>
                  </c:pt>
                  <c:pt idx="9">
                    <c:v>女性</c:v>
                  </c:pt>
                  <c:pt idx="10">
                    <c:v>男性</c:v>
                  </c:pt>
                  <c:pt idx="11">
                    <c:v>女性</c:v>
                  </c:pt>
                  <c:pt idx="12">
                    <c:v>男性</c:v>
                  </c:pt>
                  <c:pt idx="13">
                    <c:v>女性</c:v>
                  </c:pt>
                  <c:pt idx="14">
                    <c:v>男性</c:v>
                  </c:pt>
                  <c:pt idx="15">
                    <c:v>女性</c:v>
                  </c:pt>
                  <c:pt idx="16">
                    <c:v>男性</c:v>
                  </c:pt>
                  <c:pt idx="17">
                    <c:v>女性</c:v>
                  </c:pt>
                  <c:pt idx="18">
                    <c:v>男性</c:v>
                  </c:pt>
                  <c:pt idx="19">
                    <c:v>女性</c:v>
                  </c:pt>
                  <c:pt idx="20">
                    <c:v>男性</c:v>
                  </c:pt>
                  <c:pt idx="21">
                    <c:v>女性</c:v>
                  </c:pt>
                </c:lvl>
                <c:lvl>
                  <c:pt idx="0">
                    <c:v>102年</c:v>
                  </c:pt>
                  <c:pt idx="2">
                    <c:v>103年</c:v>
                  </c:pt>
                  <c:pt idx="4">
                    <c:v>104年</c:v>
                  </c:pt>
                  <c:pt idx="6">
                    <c:v>105年</c:v>
                  </c:pt>
                  <c:pt idx="8">
                    <c:v>106年</c:v>
                  </c:pt>
                  <c:pt idx="10">
                    <c:v>107年</c:v>
                  </c:pt>
                  <c:pt idx="12">
                    <c:v>108年</c:v>
                  </c:pt>
                  <c:pt idx="14">
                    <c:v>109年</c:v>
                  </c:pt>
                  <c:pt idx="16">
                    <c:v>110年</c:v>
                  </c:pt>
                  <c:pt idx="18">
                    <c:v>111年</c:v>
                  </c:pt>
                  <c:pt idx="20">
                    <c:v>112年</c:v>
                  </c:pt>
                </c:lvl>
              </c:multiLvlStrCache>
            </c:multiLvlStrRef>
          </c:cat>
          <c:val>
            <c:numRef>
              <c:f>'金城鎮102-112'!$C$38:$X$38</c:f>
              <c:numCache>
                <c:formatCode>General</c:formatCode>
                <c:ptCount val="22"/>
                <c:pt idx="0">
                  <c:v>161</c:v>
                </c:pt>
                <c:pt idx="1">
                  <c:v>161</c:v>
                </c:pt>
                <c:pt idx="2">
                  <c:v>230</c:v>
                </c:pt>
                <c:pt idx="3">
                  <c:v>230</c:v>
                </c:pt>
                <c:pt idx="4">
                  <c:v>205</c:v>
                </c:pt>
                <c:pt idx="5">
                  <c:v>205</c:v>
                </c:pt>
                <c:pt idx="6">
                  <c:v>220</c:v>
                </c:pt>
                <c:pt idx="7">
                  <c:v>220</c:v>
                </c:pt>
                <c:pt idx="8">
                  <c:v>207</c:v>
                </c:pt>
                <c:pt idx="9">
                  <c:v>207</c:v>
                </c:pt>
                <c:pt idx="10">
                  <c:v>216</c:v>
                </c:pt>
                <c:pt idx="11">
                  <c:v>216</c:v>
                </c:pt>
                <c:pt idx="12">
                  <c:v>215</c:v>
                </c:pt>
                <c:pt idx="13">
                  <c:v>215</c:v>
                </c:pt>
                <c:pt idx="14">
                  <c:v>150</c:v>
                </c:pt>
                <c:pt idx="15">
                  <c:v>150</c:v>
                </c:pt>
                <c:pt idx="16">
                  <c:v>145</c:v>
                </c:pt>
                <c:pt idx="17">
                  <c:v>145</c:v>
                </c:pt>
                <c:pt idx="18">
                  <c:v>181</c:v>
                </c:pt>
                <c:pt idx="19">
                  <c:v>181</c:v>
                </c:pt>
                <c:pt idx="20">
                  <c:v>182</c:v>
                </c:pt>
                <c:pt idx="21">
                  <c:v>190</c:v>
                </c:pt>
              </c:numCache>
            </c:numRef>
          </c:val>
          <c:extLst>
            <c:ext xmlns:c16="http://schemas.microsoft.com/office/drawing/2014/chart" uri="{C3380CC4-5D6E-409C-BE32-E72D297353CC}">
              <c16:uniqueId val="{00000016-82A8-4DB9-9EDE-DC5642336A0B}"/>
            </c:ext>
          </c:extLst>
        </c:ser>
        <c:dLbls>
          <c:dLblPos val="outEnd"/>
          <c:showLegendKey val="0"/>
          <c:showVal val="1"/>
          <c:showCatName val="0"/>
          <c:showSerName val="0"/>
          <c:showPercent val="0"/>
          <c:showBubbleSize val="0"/>
        </c:dLbls>
        <c:gapWidth val="100"/>
        <c:overlap val="-27"/>
        <c:axId val="592271359"/>
        <c:axId val="570980191"/>
      </c:barChart>
      <c:catAx>
        <c:axId val="592271359"/>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zh-TW" altLang="en-US" sz="1200" b="1"/>
                  <a:t>年度</a:t>
                </a:r>
              </a:p>
            </c:rich>
          </c:tx>
          <c:layout>
            <c:manualLayout>
              <c:xMode val="edge"/>
              <c:yMode val="edge"/>
              <c:x val="4.5459862694848974E-2"/>
              <c:y val="0.9239473367172408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zh-TW"/>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zh-TW"/>
          </a:p>
        </c:txPr>
        <c:crossAx val="570980191"/>
        <c:crosses val="autoZero"/>
        <c:auto val="1"/>
        <c:lblAlgn val="ctr"/>
        <c:lblOffset val="100"/>
        <c:noMultiLvlLbl val="0"/>
      </c:catAx>
      <c:valAx>
        <c:axId val="5709801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wordArtVertRtl" wrap="square" anchor="ctr" anchorCtr="1"/>
              <a:lstStyle/>
              <a:p>
                <a:pPr>
                  <a:defRPr sz="1200" b="1" i="0" u="none" strike="noStrike" kern="1200" baseline="0">
                    <a:solidFill>
                      <a:schemeClr val="tx1">
                        <a:lumMod val="65000"/>
                        <a:lumOff val="35000"/>
                      </a:schemeClr>
                    </a:solidFill>
                    <a:latin typeface="+mn-lt"/>
                    <a:ea typeface="+mn-ea"/>
                    <a:cs typeface="+mn-cs"/>
                  </a:defRPr>
                </a:pPr>
                <a:r>
                  <a:rPr lang="zh-TW" altLang="en-US" sz="1200" b="1"/>
                  <a:t>人數</a:t>
                </a:r>
              </a:p>
            </c:rich>
          </c:tx>
          <c:layout>
            <c:manualLayout>
              <c:xMode val="edge"/>
              <c:yMode val="edge"/>
              <c:x val="2.2209516179376609E-2"/>
              <c:y val="0.7452741716959872"/>
            </c:manualLayout>
          </c:layout>
          <c:overlay val="0"/>
          <c:spPr>
            <a:noFill/>
            <a:ln>
              <a:noFill/>
            </a:ln>
            <a:effectLst/>
          </c:spPr>
          <c:txPr>
            <a:bodyPr rot="0" spcFirstLastPara="1" vertOverflow="ellipsis" vert="wordArtVertRtl"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zh-TW"/>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crossAx val="59227135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88024996063849"/>
          <c:y val="2.938090349234322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7.4773111610817733E-2"/>
          <c:y val="0.12395480471258806"/>
          <c:w val="0.90599340003604389"/>
          <c:h val="0.73215599498965112"/>
        </c:manualLayout>
      </c:layout>
      <c:barChart>
        <c:barDir val="col"/>
        <c:grouping val="clustered"/>
        <c:varyColors val="0"/>
        <c:ser>
          <c:idx val="0"/>
          <c:order val="0"/>
          <c:tx>
            <c:strRef>
              <c:f>'金城鎮102-112'!$A$44:$B$44</c:f>
              <c:strCache>
                <c:ptCount val="2"/>
                <c:pt idx="0">
                  <c:v>金門縣金城鎮離婚統計分析</c:v>
                </c:pt>
                <c:pt idx="1">
                  <c:v>人</c:v>
                </c:pt>
              </c:strCache>
            </c:strRef>
          </c:tx>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noFill/>
            </a:ln>
            <a:effectLst/>
          </c:spPr>
          <c:invertIfNegative val="0"/>
          <c:dPt>
            <c:idx val="1"/>
            <c:invertIfNegative val="0"/>
            <c:bubble3D val="0"/>
            <c:spPr>
              <a:gradFill flip="none" rotWithShape="1">
                <a:gsLst>
                  <a:gs pos="0">
                    <a:srgbClr val="AE1276">
                      <a:tint val="66000"/>
                      <a:satMod val="160000"/>
                    </a:srgbClr>
                  </a:gs>
                  <a:gs pos="50000">
                    <a:srgbClr val="AE1276">
                      <a:tint val="44500"/>
                      <a:satMod val="160000"/>
                    </a:srgbClr>
                  </a:gs>
                  <a:gs pos="100000">
                    <a:srgbClr val="AE1276">
                      <a:tint val="23500"/>
                      <a:satMod val="160000"/>
                    </a:srgbClr>
                  </a:gs>
                </a:gsLst>
                <a:lin ang="16200000" scaled="1"/>
                <a:tileRect/>
              </a:gradFill>
              <a:ln>
                <a:noFill/>
              </a:ln>
              <a:effectLst/>
            </c:spPr>
            <c:extLst>
              <c:ext xmlns:c16="http://schemas.microsoft.com/office/drawing/2014/chart" uri="{C3380CC4-5D6E-409C-BE32-E72D297353CC}">
                <c16:uniqueId val="{00000001-DFA7-4091-91D9-3CE1ED64BF21}"/>
              </c:ext>
            </c:extLst>
          </c:dPt>
          <c:dPt>
            <c:idx val="3"/>
            <c:invertIfNegative val="0"/>
            <c:bubble3D val="0"/>
            <c:spPr>
              <a:gradFill flip="none" rotWithShape="1">
                <a:gsLst>
                  <a:gs pos="0">
                    <a:srgbClr val="AE1276">
                      <a:tint val="66000"/>
                      <a:satMod val="160000"/>
                    </a:srgbClr>
                  </a:gs>
                  <a:gs pos="50000">
                    <a:srgbClr val="AE1276">
                      <a:tint val="44500"/>
                      <a:satMod val="160000"/>
                    </a:srgbClr>
                  </a:gs>
                  <a:gs pos="100000">
                    <a:srgbClr val="AE1276">
                      <a:tint val="23500"/>
                      <a:satMod val="160000"/>
                    </a:srgbClr>
                  </a:gs>
                </a:gsLst>
                <a:lin ang="16200000" scaled="1"/>
                <a:tileRect/>
              </a:gradFill>
              <a:ln>
                <a:noFill/>
              </a:ln>
              <a:effectLst/>
            </c:spPr>
            <c:extLst>
              <c:ext xmlns:c16="http://schemas.microsoft.com/office/drawing/2014/chart" uri="{C3380CC4-5D6E-409C-BE32-E72D297353CC}">
                <c16:uniqueId val="{00000003-DFA7-4091-91D9-3CE1ED64BF21}"/>
              </c:ext>
            </c:extLst>
          </c:dPt>
          <c:dPt>
            <c:idx val="5"/>
            <c:invertIfNegative val="0"/>
            <c:bubble3D val="0"/>
            <c:spPr>
              <a:gradFill flip="none" rotWithShape="1">
                <a:gsLst>
                  <a:gs pos="0">
                    <a:srgbClr val="AE1276">
                      <a:tint val="66000"/>
                      <a:satMod val="160000"/>
                    </a:srgbClr>
                  </a:gs>
                  <a:gs pos="50000">
                    <a:srgbClr val="AE1276">
                      <a:tint val="44500"/>
                      <a:satMod val="160000"/>
                    </a:srgbClr>
                  </a:gs>
                  <a:gs pos="100000">
                    <a:srgbClr val="AE1276">
                      <a:tint val="23500"/>
                      <a:satMod val="160000"/>
                    </a:srgbClr>
                  </a:gs>
                </a:gsLst>
                <a:lin ang="16200000" scaled="1"/>
                <a:tileRect/>
              </a:gradFill>
              <a:ln>
                <a:noFill/>
              </a:ln>
              <a:effectLst/>
            </c:spPr>
            <c:extLst>
              <c:ext xmlns:c16="http://schemas.microsoft.com/office/drawing/2014/chart" uri="{C3380CC4-5D6E-409C-BE32-E72D297353CC}">
                <c16:uniqueId val="{00000005-DFA7-4091-91D9-3CE1ED64BF21}"/>
              </c:ext>
            </c:extLst>
          </c:dPt>
          <c:dPt>
            <c:idx val="7"/>
            <c:invertIfNegative val="0"/>
            <c:bubble3D val="0"/>
            <c:spPr>
              <a:gradFill flip="none" rotWithShape="1">
                <a:gsLst>
                  <a:gs pos="0">
                    <a:srgbClr val="AE1276">
                      <a:tint val="66000"/>
                      <a:satMod val="160000"/>
                    </a:srgbClr>
                  </a:gs>
                  <a:gs pos="50000">
                    <a:srgbClr val="AE1276">
                      <a:tint val="44500"/>
                      <a:satMod val="160000"/>
                    </a:srgbClr>
                  </a:gs>
                  <a:gs pos="100000">
                    <a:srgbClr val="AE1276">
                      <a:tint val="23500"/>
                      <a:satMod val="160000"/>
                    </a:srgbClr>
                  </a:gs>
                </a:gsLst>
                <a:lin ang="16200000" scaled="1"/>
                <a:tileRect/>
              </a:gradFill>
              <a:ln>
                <a:noFill/>
              </a:ln>
              <a:effectLst/>
            </c:spPr>
            <c:extLst>
              <c:ext xmlns:c16="http://schemas.microsoft.com/office/drawing/2014/chart" uri="{C3380CC4-5D6E-409C-BE32-E72D297353CC}">
                <c16:uniqueId val="{00000007-DFA7-4091-91D9-3CE1ED64BF21}"/>
              </c:ext>
            </c:extLst>
          </c:dPt>
          <c:dPt>
            <c:idx val="9"/>
            <c:invertIfNegative val="0"/>
            <c:bubble3D val="0"/>
            <c:spPr>
              <a:gradFill flip="none" rotWithShape="1">
                <a:gsLst>
                  <a:gs pos="0">
                    <a:srgbClr val="AE1276">
                      <a:tint val="66000"/>
                      <a:satMod val="160000"/>
                    </a:srgbClr>
                  </a:gs>
                  <a:gs pos="50000">
                    <a:srgbClr val="AE1276">
                      <a:tint val="44500"/>
                      <a:satMod val="160000"/>
                    </a:srgbClr>
                  </a:gs>
                  <a:gs pos="100000">
                    <a:srgbClr val="AE1276">
                      <a:tint val="23500"/>
                      <a:satMod val="160000"/>
                    </a:srgbClr>
                  </a:gs>
                </a:gsLst>
                <a:lin ang="16200000" scaled="1"/>
                <a:tileRect/>
              </a:gradFill>
              <a:ln>
                <a:noFill/>
              </a:ln>
              <a:effectLst/>
            </c:spPr>
            <c:extLst>
              <c:ext xmlns:c16="http://schemas.microsoft.com/office/drawing/2014/chart" uri="{C3380CC4-5D6E-409C-BE32-E72D297353CC}">
                <c16:uniqueId val="{00000009-DFA7-4091-91D9-3CE1ED64BF21}"/>
              </c:ext>
            </c:extLst>
          </c:dPt>
          <c:dPt>
            <c:idx val="11"/>
            <c:invertIfNegative val="0"/>
            <c:bubble3D val="0"/>
            <c:spPr>
              <a:gradFill flip="none" rotWithShape="1">
                <a:gsLst>
                  <a:gs pos="0">
                    <a:srgbClr val="AE1276">
                      <a:tint val="66000"/>
                      <a:satMod val="160000"/>
                    </a:srgbClr>
                  </a:gs>
                  <a:gs pos="50000">
                    <a:srgbClr val="AE1276">
                      <a:tint val="44500"/>
                      <a:satMod val="160000"/>
                    </a:srgbClr>
                  </a:gs>
                  <a:gs pos="100000">
                    <a:srgbClr val="AE1276">
                      <a:tint val="23500"/>
                      <a:satMod val="160000"/>
                    </a:srgbClr>
                  </a:gs>
                </a:gsLst>
                <a:lin ang="16200000" scaled="1"/>
                <a:tileRect/>
              </a:gradFill>
              <a:ln>
                <a:noFill/>
              </a:ln>
              <a:effectLst/>
            </c:spPr>
            <c:extLst>
              <c:ext xmlns:c16="http://schemas.microsoft.com/office/drawing/2014/chart" uri="{C3380CC4-5D6E-409C-BE32-E72D297353CC}">
                <c16:uniqueId val="{0000000B-DFA7-4091-91D9-3CE1ED64BF21}"/>
              </c:ext>
            </c:extLst>
          </c:dPt>
          <c:dPt>
            <c:idx val="13"/>
            <c:invertIfNegative val="0"/>
            <c:bubble3D val="0"/>
            <c:spPr>
              <a:gradFill flip="none" rotWithShape="1">
                <a:gsLst>
                  <a:gs pos="0">
                    <a:srgbClr val="AE1276">
                      <a:tint val="66000"/>
                      <a:satMod val="160000"/>
                    </a:srgbClr>
                  </a:gs>
                  <a:gs pos="50000">
                    <a:srgbClr val="AE1276">
                      <a:tint val="44500"/>
                      <a:satMod val="160000"/>
                    </a:srgbClr>
                  </a:gs>
                  <a:gs pos="100000">
                    <a:srgbClr val="AE1276">
                      <a:tint val="23500"/>
                      <a:satMod val="160000"/>
                    </a:srgbClr>
                  </a:gs>
                </a:gsLst>
                <a:lin ang="16200000" scaled="1"/>
                <a:tileRect/>
              </a:gradFill>
              <a:ln>
                <a:noFill/>
              </a:ln>
              <a:effectLst/>
            </c:spPr>
            <c:extLst>
              <c:ext xmlns:c16="http://schemas.microsoft.com/office/drawing/2014/chart" uri="{C3380CC4-5D6E-409C-BE32-E72D297353CC}">
                <c16:uniqueId val="{0000000D-DFA7-4091-91D9-3CE1ED64BF21}"/>
              </c:ext>
            </c:extLst>
          </c:dPt>
          <c:dPt>
            <c:idx val="15"/>
            <c:invertIfNegative val="0"/>
            <c:bubble3D val="0"/>
            <c:spPr>
              <a:gradFill flip="none" rotWithShape="1">
                <a:gsLst>
                  <a:gs pos="0">
                    <a:srgbClr val="AE1276">
                      <a:tint val="66000"/>
                      <a:satMod val="160000"/>
                    </a:srgbClr>
                  </a:gs>
                  <a:gs pos="50000">
                    <a:srgbClr val="AE1276">
                      <a:tint val="44500"/>
                      <a:satMod val="160000"/>
                    </a:srgbClr>
                  </a:gs>
                  <a:gs pos="100000">
                    <a:srgbClr val="AE1276">
                      <a:tint val="23500"/>
                      <a:satMod val="160000"/>
                    </a:srgbClr>
                  </a:gs>
                </a:gsLst>
                <a:lin ang="16200000" scaled="1"/>
                <a:tileRect/>
              </a:gradFill>
              <a:ln>
                <a:noFill/>
              </a:ln>
              <a:effectLst/>
            </c:spPr>
            <c:extLst>
              <c:ext xmlns:c16="http://schemas.microsoft.com/office/drawing/2014/chart" uri="{C3380CC4-5D6E-409C-BE32-E72D297353CC}">
                <c16:uniqueId val="{0000000F-DFA7-4091-91D9-3CE1ED64BF21}"/>
              </c:ext>
            </c:extLst>
          </c:dPt>
          <c:dPt>
            <c:idx val="17"/>
            <c:invertIfNegative val="0"/>
            <c:bubble3D val="0"/>
            <c:spPr>
              <a:gradFill flip="none" rotWithShape="1">
                <a:gsLst>
                  <a:gs pos="0">
                    <a:srgbClr val="AE1276">
                      <a:tint val="66000"/>
                      <a:satMod val="160000"/>
                    </a:srgbClr>
                  </a:gs>
                  <a:gs pos="50000">
                    <a:srgbClr val="AE1276">
                      <a:tint val="44500"/>
                      <a:satMod val="160000"/>
                    </a:srgbClr>
                  </a:gs>
                  <a:gs pos="100000">
                    <a:srgbClr val="AE1276">
                      <a:tint val="23500"/>
                      <a:satMod val="160000"/>
                    </a:srgbClr>
                  </a:gs>
                </a:gsLst>
                <a:lin ang="16200000" scaled="1"/>
                <a:tileRect/>
              </a:gradFill>
              <a:ln>
                <a:noFill/>
              </a:ln>
              <a:effectLst/>
            </c:spPr>
            <c:extLst>
              <c:ext xmlns:c16="http://schemas.microsoft.com/office/drawing/2014/chart" uri="{C3380CC4-5D6E-409C-BE32-E72D297353CC}">
                <c16:uniqueId val="{00000011-DFA7-4091-91D9-3CE1ED64BF21}"/>
              </c:ext>
            </c:extLst>
          </c:dPt>
          <c:dPt>
            <c:idx val="19"/>
            <c:invertIfNegative val="0"/>
            <c:bubble3D val="0"/>
            <c:spPr>
              <a:gradFill flip="none" rotWithShape="1">
                <a:gsLst>
                  <a:gs pos="0">
                    <a:srgbClr val="AE1276">
                      <a:tint val="66000"/>
                      <a:satMod val="160000"/>
                    </a:srgbClr>
                  </a:gs>
                  <a:gs pos="50000">
                    <a:srgbClr val="AE1276">
                      <a:tint val="44500"/>
                      <a:satMod val="160000"/>
                    </a:srgbClr>
                  </a:gs>
                  <a:gs pos="100000">
                    <a:srgbClr val="AE1276">
                      <a:tint val="23500"/>
                      <a:satMod val="160000"/>
                    </a:srgbClr>
                  </a:gs>
                </a:gsLst>
                <a:lin ang="16200000" scaled="1"/>
                <a:tileRect/>
              </a:gradFill>
              <a:ln>
                <a:noFill/>
              </a:ln>
              <a:effectLst/>
            </c:spPr>
            <c:extLst>
              <c:ext xmlns:c16="http://schemas.microsoft.com/office/drawing/2014/chart" uri="{C3380CC4-5D6E-409C-BE32-E72D297353CC}">
                <c16:uniqueId val="{00000013-DFA7-4091-91D9-3CE1ED64BF21}"/>
              </c:ext>
            </c:extLst>
          </c:dPt>
          <c:dPt>
            <c:idx val="21"/>
            <c:invertIfNegative val="0"/>
            <c:bubble3D val="0"/>
            <c:spPr>
              <a:gradFill flip="none" rotWithShape="1">
                <a:gsLst>
                  <a:gs pos="0">
                    <a:srgbClr val="AE1276">
                      <a:tint val="66000"/>
                      <a:satMod val="160000"/>
                    </a:srgbClr>
                  </a:gs>
                  <a:gs pos="50000">
                    <a:srgbClr val="AE1276">
                      <a:tint val="44500"/>
                      <a:satMod val="160000"/>
                    </a:srgbClr>
                  </a:gs>
                  <a:gs pos="100000">
                    <a:srgbClr val="AE1276">
                      <a:tint val="23500"/>
                      <a:satMod val="160000"/>
                    </a:srgbClr>
                  </a:gs>
                </a:gsLst>
                <a:lin ang="16200000" scaled="1"/>
                <a:tileRect/>
              </a:gradFill>
              <a:ln>
                <a:noFill/>
              </a:ln>
              <a:effectLst/>
            </c:spPr>
            <c:extLst>
              <c:ext xmlns:c16="http://schemas.microsoft.com/office/drawing/2014/chart" uri="{C3380CC4-5D6E-409C-BE32-E72D297353CC}">
                <c16:uniqueId val="{00000015-DFA7-4091-91D9-3CE1ED64BF21}"/>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'金城鎮102-112'!$C$42:$X$43</c:f>
              <c:multiLvlStrCache>
                <c:ptCount val="22"/>
                <c:lvl>
                  <c:pt idx="0">
                    <c:v>男性</c:v>
                  </c:pt>
                  <c:pt idx="1">
                    <c:v>女性</c:v>
                  </c:pt>
                  <c:pt idx="2">
                    <c:v>男性</c:v>
                  </c:pt>
                  <c:pt idx="3">
                    <c:v>女性</c:v>
                  </c:pt>
                  <c:pt idx="4">
                    <c:v>男性</c:v>
                  </c:pt>
                  <c:pt idx="5">
                    <c:v>女性</c:v>
                  </c:pt>
                  <c:pt idx="6">
                    <c:v>男性</c:v>
                  </c:pt>
                  <c:pt idx="7">
                    <c:v>女性</c:v>
                  </c:pt>
                  <c:pt idx="8">
                    <c:v>男性</c:v>
                  </c:pt>
                  <c:pt idx="9">
                    <c:v>女性</c:v>
                  </c:pt>
                  <c:pt idx="10">
                    <c:v>男性</c:v>
                  </c:pt>
                  <c:pt idx="11">
                    <c:v>女性</c:v>
                  </c:pt>
                  <c:pt idx="12">
                    <c:v>男性</c:v>
                  </c:pt>
                  <c:pt idx="13">
                    <c:v>女性</c:v>
                  </c:pt>
                  <c:pt idx="14">
                    <c:v>男性</c:v>
                  </c:pt>
                  <c:pt idx="15">
                    <c:v>女性</c:v>
                  </c:pt>
                  <c:pt idx="16">
                    <c:v>男性</c:v>
                  </c:pt>
                  <c:pt idx="17">
                    <c:v>女性</c:v>
                  </c:pt>
                  <c:pt idx="18">
                    <c:v>男性</c:v>
                  </c:pt>
                  <c:pt idx="19">
                    <c:v>女性</c:v>
                  </c:pt>
                  <c:pt idx="20">
                    <c:v>男性</c:v>
                  </c:pt>
                  <c:pt idx="21">
                    <c:v>女性</c:v>
                  </c:pt>
                </c:lvl>
                <c:lvl>
                  <c:pt idx="0">
                    <c:v>102年</c:v>
                  </c:pt>
                  <c:pt idx="2">
                    <c:v>103年</c:v>
                  </c:pt>
                  <c:pt idx="4">
                    <c:v>104年</c:v>
                  </c:pt>
                  <c:pt idx="6">
                    <c:v>105年</c:v>
                  </c:pt>
                  <c:pt idx="8">
                    <c:v>106年</c:v>
                  </c:pt>
                  <c:pt idx="10">
                    <c:v>107年</c:v>
                  </c:pt>
                  <c:pt idx="12">
                    <c:v>108年</c:v>
                  </c:pt>
                  <c:pt idx="14">
                    <c:v>109年</c:v>
                  </c:pt>
                  <c:pt idx="16">
                    <c:v>110年</c:v>
                  </c:pt>
                  <c:pt idx="18">
                    <c:v>111年</c:v>
                  </c:pt>
                  <c:pt idx="20">
                    <c:v>112年</c:v>
                  </c:pt>
                </c:lvl>
              </c:multiLvlStrCache>
            </c:multiLvlStrRef>
          </c:cat>
          <c:val>
            <c:numRef>
              <c:f>'金城鎮102-112'!$C$44:$X$44</c:f>
              <c:numCache>
                <c:formatCode>General</c:formatCode>
                <c:ptCount val="22"/>
                <c:pt idx="0">
                  <c:v>39</c:v>
                </c:pt>
                <c:pt idx="1">
                  <c:v>39</c:v>
                </c:pt>
                <c:pt idx="2">
                  <c:v>72</c:v>
                </c:pt>
                <c:pt idx="3">
                  <c:v>72</c:v>
                </c:pt>
                <c:pt idx="4">
                  <c:v>75</c:v>
                </c:pt>
                <c:pt idx="5">
                  <c:v>75</c:v>
                </c:pt>
                <c:pt idx="6">
                  <c:v>61</c:v>
                </c:pt>
                <c:pt idx="7">
                  <c:v>61</c:v>
                </c:pt>
                <c:pt idx="8">
                  <c:v>74</c:v>
                </c:pt>
                <c:pt idx="9">
                  <c:v>74</c:v>
                </c:pt>
                <c:pt idx="10">
                  <c:v>84</c:v>
                </c:pt>
                <c:pt idx="11">
                  <c:v>84</c:v>
                </c:pt>
                <c:pt idx="12">
                  <c:v>78</c:v>
                </c:pt>
                <c:pt idx="13">
                  <c:v>78</c:v>
                </c:pt>
                <c:pt idx="14">
                  <c:v>60</c:v>
                </c:pt>
                <c:pt idx="15">
                  <c:v>60</c:v>
                </c:pt>
                <c:pt idx="16">
                  <c:v>56</c:v>
                </c:pt>
                <c:pt idx="17">
                  <c:v>56</c:v>
                </c:pt>
                <c:pt idx="18">
                  <c:v>48</c:v>
                </c:pt>
                <c:pt idx="19">
                  <c:v>48</c:v>
                </c:pt>
                <c:pt idx="20">
                  <c:v>61</c:v>
                </c:pt>
                <c:pt idx="21">
                  <c:v>61</c:v>
                </c:pt>
              </c:numCache>
            </c:numRef>
          </c:val>
          <c:extLst>
            <c:ext xmlns:c16="http://schemas.microsoft.com/office/drawing/2014/chart" uri="{C3380CC4-5D6E-409C-BE32-E72D297353CC}">
              <c16:uniqueId val="{00000016-DFA7-4091-91D9-3CE1ED64BF21}"/>
            </c:ext>
          </c:extLst>
        </c:ser>
        <c:dLbls>
          <c:dLblPos val="outEnd"/>
          <c:showLegendKey val="0"/>
          <c:showVal val="1"/>
          <c:showCatName val="0"/>
          <c:showSerName val="0"/>
          <c:showPercent val="0"/>
          <c:showBubbleSize val="0"/>
        </c:dLbls>
        <c:gapWidth val="100"/>
        <c:overlap val="-27"/>
        <c:axId val="726715407"/>
        <c:axId val="481548911"/>
      </c:barChart>
      <c:catAx>
        <c:axId val="726715407"/>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zh-TW" altLang="en-US" sz="1200" b="1"/>
                  <a:t>年度</a:t>
                </a:r>
              </a:p>
            </c:rich>
          </c:tx>
          <c:layout>
            <c:manualLayout>
              <c:xMode val="edge"/>
              <c:yMode val="edge"/>
              <c:x val="2.2256877073502903E-2"/>
              <c:y val="0.9318605325219393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zh-TW"/>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zh-TW"/>
          </a:p>
        </c:txPr>
        <c:crossAx val="481548911"/>
        <c:crosses val="autoZero"/>
        <c:auto val="1"/>
        <c:lblAlgn val="ctr"/>
        <c:lblOffset val="100"/>
        <c:noMultiLvlLbl val="0"/>
      </c:catAx>
      <c:valAx>
        <c:axId val="4815489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wordArtVertRtl" wrap="square" anchor="ctr" anchorCtr="1"/>
              <a:lstStyle/>
              <a:p>
                <a:pPr>
                  <a:defRPr sz="1200" b="1" i="0" u="none" strike="noStrike" kern="1200" baseline="0">
                    <a:solidFill>
                      <a:schemeClr val="tx1">
                        <a:lumMod val="65000"/>
                        <a:lumOff val="35000"/>
                      </a:schemeClr>
                    </a:solidFill>
                    <a:latin typeface="+mn-lt"/>
                    <a:ea typeface="+mn-ea"/>
                    <a:cs typeface="+mn-cs"/>
                  </a:defRPr>
                </a:pPr>
                <a:r>
                  <a:rPr lang="zh-TW" altLang="en-US" sz="1200" b="1"/>
                  <a:t>人數</a:t>
                </a:r>
              </a:p>
            </c:rich>
          </c:tx>
          <c:layout>
            <c:manualLayout>
              <c:xMode val="edge"/>
              <c:yMode val="edge"/>
              <c:x val="6.9939957647776043E-3"/>
              <c:y val="0.78678488570301297"/>
            </c:manualLayout>
          </c:layout>
          <c:overlay val="0"/>
          <c:spPr>
            <a:noFill/>
            <a:ln>
              <a:noFill/>
            </a:ln>
            <a:effectLst/>
          </c:spPr>
          <c:txPr>
            <a:bodyPr rot="0" spcFirstLastPara="1" vertOverflow="ellipsis" vert="wordArtVertRtl"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zh-TW"/>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zh-TW"/>
          </a:p>
        </c:txPr>
        <c:crossAx val="72671540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zh-TW" altLang="en-US" sz="1400" b="1"/>
              <a:t>金門縣原住民統計分析 </a:t>
            </a:r>
          </a:p>
        </c:rich>
      </c:tx>
      <c:layout>
        <c:manualLayout>
          <c:xMode val="edge"/>
          <c:yMode val="edge"/>
          <c:x val="0.37688157603510825"/>
          <c:y val="8.690360846388937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6.5358705161854769E-2"/>
          <c:y val="0.24638888888888888"/>
          <c:w val="0.89019685039370078"/>
          <c:h val="0.61171401060189901"/>
        </c:manualLayout>
      </c:layout>
      <c:barChart>
        <c:barDir val="col"/>
        <c:grouping val="clustered"/>
        <c:varyColors val="0"/>
        <c:ser>
          <c:idx val="0"/>
          <c:order val="0"/>
          <c:tx>
            <c:strRef>
              <c:f>'金城鎮102-112'!$A$50:$B$50</c:f>
              <c:strCache>
                <c:ptCount val="2"/>
                <c:pt idx="0">
                  <c:v>金門縣金城鎮原住民統計分析</c:v>
                </c:pt>
                <c:pt idx="1">
                  <c:v>人</c:v>
                </c:pt>
              </c:strCache>
            </c:strRef>
          </c:tx>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effectLst/>
          </c:spPr>
          <c:invertIfNegative val="1"/>
          <c:dPt>
            <c:idx val="1"/>
            <c:invertIfNegative val="1"/>
            <c:bubble3D val="0"/>
            <c:spPr>
              <a:solidFill>
                <a:srgbClr val="FFCDF8"/>
              </a:solidFill>
              <a:ln>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effectLst/>
            </c:spPr>
            <c:extLst>
              <c:ext xmlns:c16="http://schemas.microsoft.com/office/drawing/2014/chart" uri="{C3380CC4-5D6E-409C-BE32-E72D297353CC}">
                <c16:uniqueId val="{00000001-BD8A-4740-B60B-AEB589FFA871}"/>
              </c:ext>
            </c:extLst>
          </c:dPt>
          <c:dPt>
            <c:idx val="3"/>
            <c:invertIfNegative val="1"/>
            <c:bubble3D val="0"/>
            <c:spPr>
              <a:solidFill>
                <a:srgbClr val="FFCDF8"/>
              </a:solidFill>
              <a:ln>
                <a:gradFill flip="none" rotWithShape="1">
                  <a:gsLst>
                    <a:gs pos="69000">
                      <a:srgbClr val="FFCDF8"/>
                    </a:gs>
                    <a:gs pos="48000">
                      <a:schemeClr val="accent5">
                        <a:lumMod val="97000"/>
                        <a:lumOff val="3000"/>
                      </a:schemeClr>
                    </a:gs>
                    <a:gs pos="100000">
                      <a:schemeClr val="accent5">
                        <a:lumMod val="60000"/>
                        <a:lumOff val="40000"/>
                      </a:schemeClr>
                    </a:gs>
                  </a:gsLst>
                  <a:lin ang="2700000" scaled="1"/>
                  <a:tileRect/>
                </a:gradFill>
              </a:ln>
              <a:effectLst/>
            </c:spPr>
            <c:extLst>
              <c:ext xmlns:c16="http://schemas.microsoft.com/office/drawing/2014/chart" uri="{C3380CC4-5D6E-409C-BE32-E72D297353CC}">
                <c16:uniqueId val="{00000003-BD8A-4740-B60B-AEB589FFA871}"/>
              </c:ext>
            </c:extLst>
          </c:dPt>
          <c:dPt>
            <c:idx val="5"/>
            <c:invertIfNegative val="1"/>
            <c:bubble3D val="0"/>
            <c:spPr>
              <a:solidFill>
                <a:srgbClr val="FFCDF8"/>
              </a:solidFill>
              <a:ln>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effectLst/>
            </c:spPr>
            <c:extLst>
              <c:ext xmlns:c16="http://schemas.microsoft.com/office/drawing/2014/chart" uri="{C3380CC4-5D6E-409C-BE32-E72D297353CC}">
                <c16:uniqueId val="{00000005-BD8A-4740-B60B-AEB589FFA871}"/>
              </c:ext>
            </c:extLst>
          </c:dPt>
          <c:dPt>
            <c:idx val="7"/>
            <c:invertIfNegative val="1"/>
            <c:bubble3D val="0"/>
            <c:spPr>
              <a:solidFill>
                <a:srgbClr val="FFCDF8"/>
              </a:solidFill>
              <a:ln>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effectLst/>
            </c:spPr>
            <c:extLst>
              <c:ext xmlns:c16="http://schemas.microsoft.com/office/drawing/2014/chart" uri="{C3380CC4-5D6E-409C-BE32-E72D297353CC}">
                <c16:uniqueId val="{00000007-BD8A-4740-B60B-AEB589FFA871}"/>
              </c:ext>
            </c:extLst>
          </c:dPt>
          <c:dPt>
            <c:idx val="9"/>
            <c:invertIfNegative val="1"/>
            <c:bubble3D val="0"/>
            <c:spPr>
              <a:solidFill>
                <a:srgbClr val="FFCDF8"/>
              </a:solidFill>
              <a:ln>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effectLst/>
            </c:spPr>
            <c:extLst>
              <c:ext xmlns:c16="http://schemas.microsoft.com/office/drawing/2014/chart" uri="{C3380CC4-5D6E-409C-BE32-E72D297353CC}">
                <c16:uniqueId val="{00000009-BD8A-4740-B60B-AEB589FFA871}"/>
              </c:ext>
            </c:extLst>
          </c:dPt>
          <c:dPt>
            <c:idx val="11"/>
            <c:invertIfNegative val="1"/>
            <c:bubble3D val="0"/>
            <c:spPr>
              <a:solidFill>
                <a:srgbClr val="FFCDF8"/>
              </a:solidFill>
              <a:ln>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effectLst/>
            </c:spPr>
            <c:extLst>
              <c:ext xmlns:c16="http://schemas.microsoft.com/office/drawing/2014/chart" uri="{C3380CC4-5D6E-409C-BE32-E72D297353CC}">
                <c16:uniqueId val="{0000000B-BD8A-4740-B60B-AEB589FFA871}"/>
              </c:ext>
            </c:extLst>
          </c:dPt>
          <c:dPt>
            <c:idx val="13"/>
            <c:invertIfNegative val="1"/>
            <c:bubble3D val="0"/>
            <c:spPr>
              <a:solidFill>
                <a:srgbClr val="FFCDF8"/>
              </a:solidFill>
              <a:ln>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effectLst/>
            </c:spPr>
            <c:extLst>
              <c:ext xmlns:c16="http://schemas.microsoft.com/office/drawing/2014/chart" uri="{C3380CC4-5D6E-409C-BE32-E72D297353CC}">
                <c16:uniqueId val="{0000000D-BD8A-4740-B60B-AEB589FFA871}"/>
              </c:ext>
            </c:extLst>
          </c:dPt>
          <c:dPt>
            <c:idx val="15"/>
            <c:invertIfNegative val="1"/>
            <c:bubble3D val="0"/>
            <c:spPr>
              <a:solidFill>
                <a:srgbClr val="FFCDF8"/>
              </a:solidFill>
              <a:ln>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effectLst/>
            </c:spPr>
            <c:extLst>
              <c:ext xmlns:c16="http://schemas.microsoft.com/office/drawing/2014/chart" uri="{C3380CC4-5D6E-409C-BE32-E72D297353CC}">
                <c16:uniqueId val="{0000000F-BD8A-4740-B60B-AEB589FFA871}"/>
              </c:ext>
            </c:extLst>
          </c:dPt>
          <c:dPt>
            <c:idx val="17"/>
            <c:invertIfNegative val="1"/>
            <c:bubble3D val="0"/>
            <c:spPr>
              <a:solidFill>
                <a:srgbClr val="FFCDF8"/>
              </a:solidFill>
              <a:ln>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effectLst/>
            </c:spPr>
            <c:extLst>
              <c:ext xmlns:c16="http://schemas.microsoft.com/office/drawing/2014/chart" uri="{C3380CC4-5D6E-409C-BE32-E72D297353CC}">
                <c16:uniqueId val="{00000011-BD8A-4740-B60B-AEB589FFA871}"/>
              </c:ext>
            </c:extLst>
          </c:dPt>
          <c:dPt>
            <c:idx val="19"/>
            <c:invertIfNegative val="1"/>
            <c:bubble3D val="0"/>
            <c:spPr>
              <a:solidFill>
                <a:srgbClr val="FFCDF8"/>
              </a:solidFill>
              <a:ln>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effectLst/>
            </c:spPr>
            <c:extLst>
              <c:ext xmlns:c16="http://schemas.microsoft.com/office/drawing/2014/chart" uri="{C3380CC4-5D6E-409C-BE32-E72D297353CC}">
                <c16:uniqueId val="{00000013-BD8A-4740-B60B-AEB589FFA871}"/>
              </c:ext>
            </c:extLst>
          </c:dPt>
          <c:dPt>
            <c:idx val="21"/>
            <c:invertIfNegative val="1"/>
            <c:bubble3D val="0"/>
            <c:spPr>
              <a:solidFill>
                <a:srgbClr val="FFCDF8"/>
              </a:solidFill>
              <a:ln>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effectLst/>
            </c:spPr>
            <c:extLst>
              <c:ext xmlns:c16="http://schemas.microsoft.com/office/drawing/2014/chart" uri="{C3380CC4-5D6E-409C-BE32-E72D297353CC}">
                <c16:uniqueId val="{00000015-BD8A-4740-B60B-AEB589FFA871}"/>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'金城鎮102-112'!$C$48:$X$49</c:f>
              <c:multiLvlStrCache>
                <c:ptCount val="22"/>
                <c:lvl>
                  <c:pt idx="0">
                    <c:v>男性</c:v>
                  </c:pt>
                  <c:pt idx="1">
                    <c:v>女性</c:v>
                  </c:pt>
                  <c:pt idx="2">
                    <c:v>男性</c:v>
                  </c:pt>
                  <c:pt idx="3">
                    <c:v>女性</c:v>
                  </c:pt>
                  <c:pt idx="4">
                    <c:v>男性</c:v>
                  </c:pt>
                  <c:pt idx="5">
                    <c:v>女性</c:v>
                  </c:pt>
                  <c:pt idx="6">
                    <c:v>男性</c:v>
                  </c:pt>
                  <c:pt idx="7">
                    <c:v>女性</c:v>
                  </c:pt>
                  <c:pt idx="8">
                    <c:v>男性</c:v>
                  </c:pt>
                  <c:pt idx="9">
                    <c:v>女性</c:v>
                  </c:pt>
                  <c:pt idx="10">
                    <c:v>男性</c:v>
                  </c:pt>
                  <c:pt idx="11">
                    <c:v>女性</c:v>
                  </c:pt>
                  <c:pt idx="12">
                    <c:v>男性</c:v>
                  </c:pt>
                  <c:pt idx="13">
                    <c:v>女性</c:v>
                  </c:pt>
                  <c:pt idx="14">
                    <c:v>男性</c:v>
                  </c:pt>
                  <c:pt idx="15">
                    <c:v>女性</c:v>
                  </c:pt>
                  <c:pt idx="16">
                    <c:v>男性</c:v>
                  </c:pt>
                  <c:pt idx="17">
                    <c:v>女性</c:v>
                  </c:pt>
                  <c:pt idx="18">
                    <c:v>男性</c:v>
                  </c:pt>
                  <c:pt idx="19">
                    <c:v>女性</c:v>
                  </c:pt>
                  <c:pt idx="20">
                    <c:v>男性</c:v>
                  </c:pt>
                  <c:pt idx="21">
                    <c:v>女性</c:v>
                  </c:pt>
                </c:lvl>
                <c:lvl>
                  <c:pt idx="0">
                    <c:v>102年</c:v>
                  </c:pt>
                  <c:pt idx="2">
                    <c:v>103年</c:v>
                  </c:pt>
                  <c:pt idx="4">
                    <c:v>104年</c:v>
                  </c:pt>
                  <c:pt idx="6">
                    <c:v>105年</c:v>
                  </c:pt>
                  <c:pt idx="8">
                    <c:v>106年</c:v>
                  </c:pt>
                  <c:pt idx="10">
                    <c:v>107年</c:v>
                  </c:pt>
                  <c:pt idx="12">
                    <c:v>108年</c:v>
                  </c:pt>
                  <c:pt idx="14">
                    <c:v>109年</c:v>
                  </c:pt>
                  <c:pt idx="16">
                    <c:v>110年</c:v>
                  </c:pt>
                  <c:pt idx="18">
                    <c:v>111年</c:v>
                  </c:pt>
                  <c:pt idx="20">
                    <c:v>112年</c:v>
                  </c:pt>
                </c:lvl>
              </c:multiLvlStrCache>
            </c:multiLvlStrRef>
          </c:cat>
          <c:val>
            <c:numRef>
              <c:f>'金城鎮102-112'!$C$50:$X$50</c:f>
              <c:numCache>
                <c:formatCode>General</c:formatCode>
                <c:ptCount val="22"/>
                <c:pt idx="0">
                  <c:v>103</c:v>
                </c:pt>
                <c:pt idx="1">
                  <c:v>93</c:v>
                </c:pt>
                <c:pt idx="2">
                  <c:v>113</c:v>
                </c:pt>
                <c:pt idx="3">
                  <c:v>101</c:v>
                </c:pt>
                <c:pt idx="4">
                  <c:v>104</c:v>
                </c:pt>
                <c:pt idx="5">
                  <c:v>104</c:v>
                </c:pt>
                <c:pt idx="6">
                  <c:v>106</c:v>
                </c:pt>
                <c:pt idx="7">
                  <c:v>117</c:v>
                </c:pt>
                <c:pt idx="8">
                  <c:v>108</c:v>
                </c:pt>
                <c:pt idx="9">
                  <c:v>128</c:v>
                </c:pt>
                <c:pt idx="10">
                  <c:v>104</c:v>
                </c:pt>
                <c:pt idx="11">
                  <c:v>136</c:v>
                </c:pt>
                <c:pt idx="12">
                  <c:v>97</c:v>
                </c:pt>
                <c:pt idx="13">
                  <c:v>125</c:v>
                </c:pt>
                <c:pt idx="14">
                  <c:v>106</c:v>
                </c:pt>
                <c:pt idx="15">
                  <c:v>126</c:v>
                </c:pt>
                <c:pt idx="16">
                  <c:v>107</c:v>
                </c:pt>
                <c:pt idx="17">
                  <c:v>134</c:v>
                </c:pt>
                <c:pt idx="18">
                  <c:v>108</c:v>
                </c:pt>
                <c:pt idx="19">
                  <c:v>132</c:v>
                </c:pt>
                <c:pt idx="20">
                  <c:v>102</c:v>
                </c:pt>
                <c:pt idx="21">
                  <c:v>138</c:v>
                </c:pt>
              </c:numCache>
            </c:numRef>
          </c:val>
          <c:extLst>
            <c:ext xmlns:c16="http://schemas.microsoft.com/office/drawing/2014/chart" uri="{C3380CC4-5D6E-409C-BE32-E72D297353CC}">
              <c16:uniqueId val="{00000016-BD8A-4740-B60B-AEB589FFA871}"/>
            </c:ext>
          </c:extLst>
        </c:ser>
        <c:dLbls>
          <c:dLblPos val="outEnd"/>
          <c:showLegendKey val="0"/>
          <c:showVal val="1"/>
          <c:showCatName val="0"/>
          <c:showSerName val="0"/>
          <c:showPercent val="0"/>
          <c:showBubbleSize val="0"/>
        </c:dLbls>
        <c:gapWidth val="100"/>
        <c:overlap val="-27"/>
        <c:axId val="1065696991"/>
        <c:axId val="476152255"/>
      </c:barChart>
      <c:catAx>
        <c:axId val="1065696991"/>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zh-TW" sz="1200" b="1"/>
                  <a:t>年度</a:t>
                </a:r>
              </a:p>
            </c:rich>
          </c:tx>
          <c:layout>
            <c:manualLayout>
              <c:xMode val="edge"/>
              <c:yMode val="edge"/>
              <c:x val="2.6483913984201857E-2"/>
              <c:y val="0.9360101466397944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zh-TW"/>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zh-TW"/>
          </a:p>
        </c:txPr>
        <c:crossAx val="476152255"/>
        <c:crosses val="autoZero"/>
        <c:auto val="1"/>
        <c:lblAlgn val="ctr"/>
        <c:lblOffset val="100"/>
        <c:noMultiLvlLbl val="0"/>
      </c:catAx>
      <c:valAx>
        <c:axId val="4761522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wordArtVertRtl" wrap="square" anchor="ctr" anchorCtr="1"/>
              <a:lstStyle/>
              <a:p>
                <a:pPr>
                  <a:defRPr sz="1200" b="1" i="0" u="none" strike="noStrike" kern="1200" baseline="0">
                    <a:solidFill>
                      <a:schemeClr val="tx1">
                        <a:lumMod val="65000"/>
                        <a:lumOff val="35000"/>
                      </a:schemeClr>
                    </a:solidFill>
                    <a:latin typeface="+mn-lt"/>
                    <a:ea typeface="+mn-ea"/>
                    <a:cs typeface="+mn-cs"/>
                  </a:defRPr>
                </a:pPr>
                <a:r>
                  <a:rPr lang="zh-TW" sz="1200" b="1"/>
                  <a:t>人數</a:t>
                </a:r>
              </a:p>
            </c:rich>
          </c:tx>
          <c:layout>
            <c:manualLayout>
              <c:xMode val="edge"/>
              <c:yMode val="edge"/>
              <c:x val="0"/>
              <c:y val="0.78888991288635335"/>
            </c:manualLayout>
          </c:layout>
          <c:overlay val="0"/>
          <c:spPr>
            <a:noFill/>
            <a:ln>
              <a:noFill/>
            </a:ln>
            <a:effectLst/>
          </c:spPr>
          <c:txPr>
            <a:bodyPr rot="0" spcFirstLastPara="1" vertOverflow="ellipsis" vert="wordArtVertRtl"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zh-TW"/>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zh-TW"/>
          </a:p>
        </c:txPr>
        <c:crossAx val="1065696991"/>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100"/>
      </a:pPr>
      <a:endParaRPr lang="zh-TW"/>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zh-TW" altLang="en-US" b="1"/>
              <a:t>金門縣出生登記子女從姓案件性別統計</a:t>
            </a:r>
          </a:p>
        </c:rich>
      </c:tx>
      <c:layout>
        <c:manualLayout>
          <c:xMode val="edge"/>
          <c:yMode val="edge"/>
          <c:x val="0.3658560050474759"/>
          <c:y val="5.431341473818030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6.1056906804955867E-2"/>
          <c:y val="0.10925572164701322"/>
          <c:w val="0.89725139117439301"/>
          <c:h val="0.60170273252660522"/>
        </c:manualLayout>
      </c:layout>
      <c:barChart>
        <c:barDir val="col"/>
        <c:grouping val="clustered"/>
        <c:varyColors val="0"/>
        <c:ser>
          <c:idx val="0"/>
          <c:order val="0"/>
          <c:tx>
            <c:strRef>
              <c:f>'金城鎮102-112'!$AE$27:$AF$27</c:f>
              <c:strCache>
                <c:ptCount val="2"/>
                <c:pt idx="0">
                  <c:v>金門縣金城鎮出生登記子女從姓案件性別統計分析</c:v>
                </c:pt>
                <c:pt idx="1">
                  <c:v>人</c:v>
                </c:pt>
              </c:strCache>
            </c:strRef>
          </c:tx>
          <c:spPr>
            <a:gradFill flip="none" rotWithShape="1">
              <a:gsLst>
                <a:gs pos="0">
                  <a:srgbClr val="00B0F0">
                    <a:tint val="66000"/>
                    <a:satMod val="160000"/>
                  </a:srgbClr>
                </a:gs>
                <a:gs pos="50000">
                  <a:srgbClr val="00B0F0">
                    <a:tint val="44500"/>
                    <a:satMod val="160000"/>
                  </a:srgbClr>
                </a:gs>
                <a:gs pos="100000">
                  <a:srgbClr val="00B0F0">
                    <a:tint val="23500"/>
                    <a:satMod val="160000"/>
                  </a:srgbClr>
                </a:gs>
              </a:gsLst>
              <a:lin ang="5400000" scaled="1"/>
              <a:tileRect/>
            </a:gradFill>
            <a:ln>
              <a:noFill/>
            </a:ln>
            <a:effectLst/>
          </c:spPr>
          <c:invertIfNegative val="0"/>
          <c:dPt>
            <c:idx val="1"/>
            <c:invertIfNegative val="0"/>
            <c:bubble3D val="0"/>
            <c:spPr>
              <a:solidFill>
                <a:srgbClr val="FFCDF8"/>
              </a:solidFill>
              <a:ln>
                <a:noFill/>
              </a:ln>
              <a:effectLst/>
            </c:spPr>
            <c:extLst>
              <c:ext xmlns:c16="http://schemas.microsoft.com/office/drawing/2014/chart" uri="{C3380CC4-5D6E-409C-BE32-E72D297353CC}">
                <c16:uniqueId val="{00000001-703C-47E8-B672-7F58A8ABA21D}"/>
              </c:ext>
            </c:extLst>
          </c:dPt>
          <c:dPt>
            <c:idx val="3"/>
            <c:invertIfNegative val="0"/>
            <c:bubble3D val="0"/>
            <c:spPr>
              <a:solidFill>
                <a:srgbClr val="FFCDF8"/>
              </a:solidFill>
              <a:ln>
                <a:noFill/>
              </a:ln>
              <a:effectLst/>
            </c:spPr>
            <c:extLst>
              <c:ext xmlns:c16="http://schemas.microsoft.com/office/drawing/2014/chart" uri="{C3380CC4-5D6E-409C-BE32-E72D297353CC}">
                <c16:uniqueId val="{00000003-703C-47E8-B672-7F58A8ABA21D}"/>
              </c:ext>
            </c:extLst>
          </c:dPt>
          <c:dPt>
            <c:idx val="5"/>
            <c:invertIfNegative val="0"/>
            <c:bubble3D val="0"/>
            <c:spPr>
              <a:solidFill>
                <a:srgbClr val="FFCDF8"/>
              </a:solidFill>
              <a:ln>
                <a:noFill/>
              </a:ln>
              <a:effectLst/>
            </c:spPr>
            <c:extLst>
              <c:ext xmlns:c16="http://schemas.microsoft.com/office/drawing/2014/chart" uri="{C3380CC4-5D6E-409C-BE32-E72D297353CC}">
                <c16:uniqueId val="{00000005-703C-47E8-B672-7F58A8ABA21D}"/>
              </c:ext>
            </c:extLst>
          </c:dPt>
          <c:dPt>
            <c:idx val="7"/>
            <c:invertIfNegative val="0"/>
            <c:bubble3D val="0"/>
            <c:spPr>
              <a:solidFill>
                <a:srgbClr val="FFCDF8"/>
              </a:solidFill>
              <a:ln>
                <a:noFill/>
              </a:ln>
              <a:effectLst/>
            </c:spPr>
            <c:extLst>
              <c:ext xmlns:c16="http://schemas.microsoft.com/office/drawing/2014/chart" uri="{C3380CC4-5D6E-409C-BE32-E72D297353CC}">
                <c16:uniqueId val="{00000007-703C-47E8-B672-7F58A8ABA21D}"/>
              </c:ext>
            </c:extLst>
          </c:dPt>
          <c:dPt>
            <c:idx val="9"/>
            <c:invertIfNegative val="0"/>
            <c:bubble3D val="0"/>
            <c:spPr>
              <a:solidFill>
                <a:srgbClr val="FFCDF8"/>
              </a:solidFill>
              <a:ln>
                <a:noFill/>
              </a:ln>
              <a:effectLst/>
            </c:spPr>
            <c:extLst>
              <c:ext xmlns:c16="http://schemas.microsoft.com/office/drawing/2014/chart" uri="{C3380CC4-5D6E-409C-BE32-E72D297353CC}">
                <c16:uniqueId val="{00000009-703C-47E8-B672-7F58A8ABA21D}"/>
              </c:ext>
            </c:extLst>
          </c:dPt>
          <c:dPt>
            <c:idx val="11"/>
            <c:invertIfNegative val="0"/>
            <c:bubble3D val="0"/>
            <c:spPr>
              <a:solidFill>
                <a:srgbClr val="FFCDF8"/>
              </a:solidFill>
              <a:ln>
                <a:noFill/>
              </a:ln>
              <a:effectLst/>
            </c:spPr>
            <c:extLst>
              <c:ext xmlns:c16="http://schemas.microsoft.com/office/drawing/2014/chart" uri="{C3380CC4-5D6E-409C-BE32-E72D297353CC}">
                <c16:uniqueId val="{0000000B-703C-47E8-B672-7F58A8ABA21D}"/>
              </c:ext>
            </c:extLst>
          </c:dPt>
          <c:dPt>
            <c:idx val="13"/>
            <c:invertIfNegative val="0"/>
            <c:bubble3D val="0"/>
            <c:spPr>
              <a:solidFill>
                <a:srgbClr val="FFCDF8"/>
              </a:solidFill>
              <a:ln>
                <a:noFill/>
              </a:ln>
              <a:effectLst/>
            </c:spPr>
            <c:extLst>
              <c:ext xmlns:c16="http://schemas.microsoft.com/office/drawing/2014/chart" uri="{C3380CC4-5D6E-409C-BE32-E72D297353CC}">
                <c16:uniqueId val="{0000000D-703C-47E8-B672-7F58A8ABA21D}"/>
              </c:ext>
            </c:extLst>
          </c:dPt>
          <c:dPt>
            <c:idx val="15"/>
            <c:invertIfNegative val="0"/>
            <c:bubble3D val="0"/>
            <c:spPr>
              <a:solidFill>
                <a:srgbClr val="FFCDF8"/>
              </a:solidFill>
              <a:ln>
                <a:noFill/>
              </a:ln>
              <a:effectLst/>
            </c:spPr>
            <c:extLst>
              <c:ext xmlns:c16="http://schemas.microsoft.com/office/drawing/2014/chart" uri="{C3380CC4-5D6E-409C-BE32-E72D297353CC}">
                <c16:uniqueId val="{0000000F-703C-47E8-B672-7F58A8ABA21D}"/>
              </c:ext>
            </c:extLst>
          </c:dPt>
          <c:dPt>
            <c:idx val="17"/>
            <c:invertIfNegative val="0"/>
            <c:bubble3D val="0"/>
            <c:spPr>
              <a:solidFill>
                <a:srgbClr val="FFCDF8"/>
              </a:solidFill>
              <a:ln>
                <a:noFill/>
              </a:ln>
              <a:effectLst/>
            </c:spPr>
            <c:extLst>
              <c:ext xmlns:c16="http://schemas.microsoft.com/office/drawing/2014/chart" uri="{C3380CC4-5D6E-409C-BE32-E72D297353CC}">
                <c16:uniqueId val="{00000011-703C-47E8-B672-7F58A8ABA21D}"/>
              </c:ext>
            </c:extLst>
          </c:dPt>
          <c:dPt>
            <c:idx val="19"/>
            <c:invertIfNegative val="0"/>
            <c:bubble3D val="0"/>
            <c:spPr>
              <a:solidFill>
                <a:srgbClr val="FFCDF8"/>
              </a:solidFill>
              <a:ln>
                <a:noFill/>
              </a:ln>
              <a:effectLst/>
            </c:spPr>
            <c:extLst>
              <c:ext xmlns:c16="http://schemas.microsoft.com/office/drawing/2014/chart" uri="{C3380CC4-5D6E-409C-BE32-E72D297353CC}">
                <c16:uniqueId val="{00000013-703C-47E8-B672-7F58A8ABA21D}"/>
              </c:ext>
            </c:extLst>
          </c:dPt>
          <c:dPt>
            <c:idx val="21"/>
            <c:invertIfNegative val="0"/>
            <c:bubble3D val="0"/>
            <c:spPr>
              <a:solidFill>
                <a:srgbClr val="FFCDF8"/>
              </a:solidFill>
              <a:ln>
                <a:noFill/>
              </a:ln>
              <a:effectLst/>
            </c:spPr>
            <c:extLst>
              <c:ext xmlns:c16="http://schemas.microsoft.com/office/drawing/2014/chart" uri="{C3380CC4-5D6E-409C-BE32-E72D297353CC}">
                <c16:uniqueId val="{00000015-703C-47E8-B672-7F58A8ABA21D}"/>
              </c:ext>
            </c:extLst>
          </c:dPt>
          <c:dPt>
            <c:idx val="23"/>
            <c:invertIfNegative val="0"/>
            <c:bubble3D val="0"/>
            <c:spPr>
              <a:solidFill>
                <a:srgbClr val="FFCDF8"/>
              </a:solidFill>
              <a:ln>
                <a:noFill/>
              </a:ln>
              <a:effectLst/>
            </c:spPr>
            <c:extLst>
              <c:ext xmlns:c16="http://schemas.microsoft.com/office/drawing/2014/chart" uri="{C3380CC4-5D6E-409C-BE32-E72D297353CC}">
                <c16:uniqueId val="{00000017-703C-47E8-B672-7F58A8ABA21D}"/>
              </c:ext>
            </c:extLst>
          </c:dPt>
          <c:dPt>
            <c:idx val="25"/>
            <c:invertIfNegative val="0"/>
            <c:bubble3D val="0"/>
            <c:spPr>
              <a:solidFill>
                <a:srgbClr val="FFCDF8"/>
              </a:solidFill>
              <a:ln>
                <a:noFill/>
              </a:ln>
              <a:effectLst/>
            </c:spPr>
            <c:extLst>
              <c:ext xmlns:c16="http://schemas.microsoft.com/office/drawing/2014/chart" uri="{C3380CC4-5D6E-409C-BE32-E72D297353CC}">
                <c16:uniqueId val="{00000019-703C-47E8-B672-7F58A8ABA21D}"/>
              </c:ext>
            </c:extLst>
          </c:dPt>
          <c:dPt>
            <c:idx val="27"/>
            <c:invertIfNegative val="0"/>
            <c:bubble3D val="0"/>
            <c:spPr>
              <a:solidFill>
                <a:srgbClr val="FFCDF8"/>
              </a:solidFill>
              <a:ln>
                <a:noFill/>
              </a:ln>
              <a:effectLst/>
            </c:spPr>
            <c:extLst>
              <c:ext xmlns:c16="http://schemas.microsoft.com/office/drawing/2014/chart" uri="{C3380CC4-5D6E-409C-BE32-E72D297353CC}">
                <c16:uniqueId val="{0000001B-703C-47E8-B672-7F58A8ABA21D}"/>
              </c:ext>
            </c:extLst>
          </c:dPt>
          <c:dPt>
            <c:idx val="29"/>
            <c:invertIfNegative val="0"/>
            <c:bubble3D val="0"/>
            <c:spPr>
              <a:solidFill>
                <a:srgbClr val="FFCDF8"/>
              </a:solidFill>
              <a:ln>
                <a:noFill/>
              </a:ln>
              <a:effectLst/>
            </c:spPr>
            <c:extLst>
              <c:ext xmlns:c16="http://schemas.microsoft.com/office/drawing/2014/chart" uri="{C3380CC4-5D6E-409C-BE32-E72D297353CC}">
                <c16:uniqueId val="{0000001D-703C-47E8-B672-7F58A8ABA21D}"/>
              </c:ext>
            </c:extLst>
          </c:dPt>
          <c:dPt>
            <c:idx val="31"/>
            <c:invertIfNegative val="0"/>
            <c:bubble3D val="0"/>
            <c:spPr>
              <a:solidFill>
                <a:srgbClr val="FFCDF8"/>
              </a:solidFill>
              <a:ln>
                <a:noFill/>
              </a:ln>
              <a:effectLst/>
            </c:spPr>
            <c:extLst>
              <c:ext xmlns:c16="http://schemas.microsoft.com/office/drawing/2014/chart" uri="{C3380CC4-5D6E-409C-BE32-E72D297353CC}">
                <c16:uniqueId val="{0000001F-703C-47E8-B672-7F58A8ABA21D}"/>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'金城鎮102-112'!$AG$24:$BL$26</c:f>
              <c:multiLvlStrCache>
                <c:ptCount val="32"/>
                <c:lvl>
                  <c:pt idx="0">
                    <c:v>從父性</c:v>
                  </c:pt>
                  <c:pt idx="1">
                    <c:v>從母性</c:v>
                  </c:pt>
                  <c:pt idx="2">
                    <c:v>從父性</c:v>
                  </c:pt>
                  <c:pt idx="3">
                    <c:v>從母性</c:v>
                  </c:pt>
                  <c:pt idx="4">
                    <c:v>從父性</c:v>
                  </c:pt>
                  <c:pt idx="5">
                    <c:v>從母性</c:v>
                  </c:pt>
                  <c:pt idx="6">
                    <c:v>從父性</c:v>
                  </c:pt>
                  <c:pt idx="7">
                    <c:v>從母性</c:v>
                  </c:pt>
                  <c:pt idx="8">
                    <c:v>從父性</c:v>
                  </c:pt>
                  <c:pt idx="9">
                    <c:v>從母性</c:v>
                  </c:pt>
                  <c:pt idx="10">
                    <c:v>從父性</c:v>
                  </c:pt>
                  <c:pt idx="11">
                    <c:v>從母性</c:v>
                  </c:pt>
                  <c:pt idx="12">
                    <c:v>從父性</c:v>
                  </c:pt>
                  <c:pt idx="13">
                    <c:v>從母性</c:v>
                  </c:pt>
                  <c:pt idx="14">
                    <c:v>從父性</c:v>
                  </c:pt>
                  <c:pt idx="15">
                    <c:v>從母性</c:v>
                  </c:pt>
                  <c:pt idx="16">
                    <c:v>從父性</c:v>
                  </c:pt>
                  <c:pt idx="17">
                    <c:v>從母性</c:v>
                  </c:pt>
                  <c:pt idx="18">
                    <c:v>從父性</c:v>
                  </c:pt>
                  <c:pt idx="19">
                    <c:v>從母性</c:v>
                  </c:pt>
                  <c:pt idx="20">
                    <c:v>從父性</c:v>
                  </c:pt>
                  <c:pt idx="21">
                    <c:v>從母性</c:v>
                  </c:pt>
                  <c:pt idx="22">
                    <c:v>從父性</c:v>
                  </c:pt>
                  <c:pt idx="23">
                    <c:v>從母性</c:v>
                  </c:pt>
                  <c:pt idx="24">
                    <c:v>從父性</c:v>
                  </c:pt>
                  <c:pt idx="25">
                    <c:v>從母性</c:v>
                  </c:pt>
                  <c:pt idx="26">
                    <c:v>從父性</c:v>
                  </c:pt>
                  <c:pt idx="27">
                    <c:v>從母性</c:v>
                  </c:pt>
                  <c:pt idx="28">
                    <c:v>從父性</c:v>
                  </c:pt>
                  <c:pt idx="29">
                    <c:v>從母性</c:v>
                  </c:pt>
                  <c:pt idx="30">
                    <c:v>從父性</c:v>
                  </c:pt>
                  <c:pt idx="31">
                    <c:v>從母性</c:v>
                  </c:pt>
                </c:lvl>
                <c:lvl>
                  <c:pt idx="0">
                    <c:v>男性</c:v>
                  </c:pt>
                  <c:pt idx="2">
                    <c:v>女性</c:v>
                  </c:pt>
                  <c:pt idx="4">
                    <c:v>男性</c:v>
                  </c:pt>
                  <c:pt idx="6">
                    <c:v>女性</c:v>
                  </c:pt>
                  <c:pt idx="8">
                    <c:v>男性</c:v>
                  </c:pt>
                  <c:pt idx="10">
                    <c:v>女性</c:v>
                  </c:pt>
                  <c:pt idx="12">
                    <c:v>男性</c:v>
                  </c:pt>
                  <c:pt idx="14">
                    <c:v>女性</c:v>
                  </c:pt>
                  <c:pt idx="16">
                    <c:v>男性</c:v>
                  </c:pt>
                  <c:pt idx="18">
                    <c:v>女性</c:v>
                  </c:pt>
                  <c:pt idx="20">
                    <c:v>男性</c:v>
                  </c:pt>
                  <c:pt idx="22">
                    <c:v>女性</c:v>
                  </c:pt>
                  <c:pt idx="24">
                    <c:v>男性</c:v>
                  </c:pt>
                  <c:pt idx="26">
                    <c:v>女性</c:v>
                  </c:pt>
                  <c:pt idx="28">
                    <c:v>男性</c:v>
                  </c:pt>
                  <c:pt idx="30">
                    <c:v>女性</c:v>
                  </c:pt>
                </c:lvl>
                <c:lvl>
                  <c:pt idx="0">
                    <c:v>105年</c:v>
                  </c:pt>
                  <c:pt idx="4">
                    <c:v>106年</c:v>
                  </c:pt>
                  <c:pt idx="8">
                    <c:v>107年</c:v>
                  </c:pt>
                  <c:pt idx="12">
                    <c:v>108年</c:v>
                  </c:pt>
                  <c:pt idx="16">
                    <c:v>109年</c:v>
                  </c:pt>
                  <c:pt idx="20">
                    <c:v>110年</c:v>
                  </c:pt>
                  <c:pt idx="24">
                    <c:v>111年</c:v>
                  </c:pt>
                  <c:pt idx="28">
                    <c:v>112年</c:v>
                  </c:pt>
                </c:lvl>
              </c:multiLvlStrCache>
            </c:multiLvlStrRef>
          </c:cat>
          <c:val>
            <c:numRef>
              <c:f>'金城鎮102-112'!$AG$27:$BL$27</c:f>
              <c:numCache>
                <c:formatCode>#,##0;\-#,##0;"—"</c:formatCode>
                <c:ptCount val="32"/>
                <c:pt idx="0">
                  <c:v>198</c:v>
                </c:pt>
                <c:pt idx="1">
                  <c:v>6</c:v>
                </c:pt>
                <c:pt idx="2">
                  <c:v>209</c:v>
                </c:pt>
                <c:pt idx="3">
                  <c:v>3</c:v>
                </c:pt>
                <c:pt idx="4">
                  <c:v>220</c:v>
                </c:pt>
                <c:pt idx="5">
                  <c:v>7</c:v>
                </c:pt>
                <c:pt idx="6">
                  <c:v>207</c:v>
                </c:pt>
                <c:pt idx="7">
                  <c:v>5</c:v>
                </c:pt>
                <c:pt idx="8">
                  <c:v>173</c:v>
                </c:pt>
                <c:pt idx="9">
                  <c:v>6</c:v>
                </c:pt>
                <c:pt idx="10">
                  <c:v>168</c:v>
                </c:pt>
                <c:pt idx="11">
                  <c:v>11</c:v>
                </c:pt>
                <c:pt idx="12">
                  <c:v>172</c:v>
                </c:pt>
                <c:pt idx="13">
                  <c:v>7</c:v>
                </c:pt>
                <c:pt idx="14">
                  <c:v>170</c:v>
                </c:pt>
                <c:pt idx="15">
                  <c:v>3</c:v>
                </c:pt>
                <c:pt idx="16">
                  <c:v>173</c:v>
                </c:pt>
                <c:pt idx="17">
                  <c:v>11</c:v>
                </c:pt>
                <c:pt idx="18">
                  <c:v>142</c:v>
                </c:pt>
                <c:pt idx="19">
                  <c:v>4</c:v>
                </c:pt>
                <c:pt idx="20">
                  <c:v>149</c:v>
                </c:pt>
                <c:pt idx="21">
                  <c:v>6</c:v>
                </c:pt>
                <c:pt idx="22">
                  <c:v>137</c:v>
                </c:pt>
                <c:pt idx="23">
                  <c:v>1</c:v>
                </c:pt>
                <c:pt idx="24">
                  <c:v>117</c:v>
                </c:pt>
                <c:pt idx="25">
                  <c:v>7</c:v>
                </c:pt>
                <c:pt idx="26">
                  <c:v>114</c:v>
                </c:pt>
                <c:pt idx="27">
                  <c:v>4</c:v>
                </c:pt>
                <c:pt idx="28">
                  <c:v>118</c:v>
                </c:pt>
                <c:pt idx="29">
                  <c:v>2</c:v>
                </c:pt>
                <c:pt idx="30">
                  <c:v>99</c:v>
                </c:pt>
                <c:pt idx="31">
                  <c:v>4</c:v>
                </c:pt>
              </c:numCache>
            </c:numRef>
          </c:val>
          <c:extLst>
            <c:ext xmlns:c16="http://schemas.microsoft.com/office/drawing/2014/chart" uri="{C3380CC4-5D6E-409C-BE32-E72D297353CC}">
              <c16:uniqueId val="{00000020-703C-47E8-B672-7F58A8ABA21D}"/>
            </c:ext>
          </c:extLst>
        </c:ser>
        <c:ser>
          <c:idx val="1"/>
          <c:order val="1"/>
          <c:tx>
            <c:strRef>
              <c:f>[1]統計表!$AE$28:$AF$28</c:f>
              <c:strCache>
                <c:ptCount val="1"/>
                <c:pt idx="0">
                  <c:v>百分比</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zh-TW"/>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[1]統計表!$AG$24:$BL$26</c:f>
              <c:multiLvlStrCache>
                <c:ptCount val="32"/>
                <c:lvl>
                  <c:pt idx="0">
                    <c:v>從父性</c:v>
                  </c:pt>
                  <c:pt idx="1">
                    <c:v>從母性</c:v>
                  </c:pt>
                  <c:pt idx="2">
                    <c:v>從父性</c:v>
                  </c:pt>
                  <c:pt idx="3">
                    <c:v>從母性</c:v>
                  </c:pt>
                  <c:pt idx="4">
                    <c:v>從父性</c:v>
                  </c:pt>
                  <c:pt idx="5">
                    <c:v>從母性</c:v>
                  </c:pt>
                  <c:pt idx="6">
                    <c:v>從父性</c:v>
                  </c:pt>
                  <c:pt idx="7">
                    <c:v>從母性</c:v>
                  </c:pt>
                  <c:pt idx="8">
                    <c:v>從父性</c:v>
                  </c:pt>
                  <c:pt idx="9">
                    <c:v>從母性</c:v>
                  </c:pt>
                  <c:pt idx="10">
                    <c:v>從父性</c:v>
                  </c:pt>
                  <c:pt idx="11">
                    <c:v>從母性</c:v>
                  </c:pt>
                  <c:pt idx="12">
                    <c:v>從父性</c:v>
                  </c:pt>
                  <c:pt idx="13">
                    <c:v>從母性</c:v>
                  </c:pt>
                  <c:pt idx="14">
                    <c:v>從父性</c:v>
                  </c:pt>
                  <c:pt idx="15">
                    <c:v>從母性</c:v>
                  </c:pt>
                  <c:pt idx="16">
                    <c:v>從父性</c:v>
                  </c:pt>
                  <c:pt idx="17">
                    <c:v>從母性</c:v>
                  </c:pt>
                  <c:pt idx="18">
                    <c:v>從父性</c:v>
                  </c:pt>
                  <c:pt idx="19">
                    <c:v>從母性</c:v>
                  </c:pt>
                  <c:pt idx="20">
                    <c:v>從父性</c:v>
                  </c:pt>
                  <c:pt idx="21">
                    <c:v>從母性</c:v>
                  </c:pt>
                  <c:pt idx="22">
                    <c:v>從父性</c:v>
                  </c:pt>
                  <c:pt idx="23">
                    <c:v>從母性</c:v>
                  </c:pt>
                  <c:pt idx="24">
                    <c:v>從父性</c:v>
                  </c:pt>
                  <c:pt idx="25">
                    <c:v>從母性</c:v>
                  </c:pt>
                  <c:pt idx="26">
                    <c:v>從父性</c:v>
                  </c:pt>
                  <c:pt idx="27">
                    <c:v>從母性</c:v>
                  </c:pt>
                  <c:pt idx="28">
                    <c:v>從父性</c:v>
                  </c:pt>
                  <c:pt idx="29">
                    <c:v>從母性</c:v>
                  </c:pt>
                  <c:pt idx="30">
                    <c:v>從父性</c:v>
                  </c:pt>
                  <c:pt idx="31">
                    <c:v>從母性</c:v>
                  </c:pt>
                </c:lvl>
                <c:lvl>
                  <c:pt idx="0">
                    <c:v>男性</c:v>
                  </c:pt>
                  <c:pt idx="2">
                    <c:v>女性</c:v>
                  </c:pt>
                  <c:pt idx="4">
                    <c:v>男性</c:v>
                  </c:pt>
                  <c:pt idx="6">
                    <c:v>女性</c:v>
                  </c:pt>
                  <c:pt idx="8">
                    <c:v>男性</c:v>
                  </c:pt>
                  <c:pt idx="10">
                    <c:v>女性</c:v>
                  </c:pt>
                  <c:pt idx="12">
                    <c:v>男性</c:v>
                  </c:pt>
                  <c:pt idx="14">
                    <c:v>女性</c:v>
                  </c:pt>
                  <c:pt idx="16">
                    <c:v>男性</c:v>
                  </c:pt>
                  <c:pt idx="18">
                    <c:v>女性</c:v>
                  </c:pt>
                  <c:pt idx="20">
                    <c:v>男性</c:v>
                  </c:pt>
                  <c:pt idx="22">
                    <c:v>女性</c:v>
                  </c:pt>
                  <c:pt idx="24">
                    <c:v>男性</c:v>
                  </c:pt>
                  <c:pt idx="26">
                    <c:v>女性</c:v>
                  </c:pt>
                  <c:pt idx="28">
                    <c:v>男性</c:v>
                  </c:pt>
                  <c:pt idx="30">
                    <c:v>女性</c:v>
                  </c:pt>
                </c:lvl>
                <c:lvl>
                  <c:pt idx="0">
                    <c:v>104年</c:v>
                  </c:pt>
                  <c:pt idx="4">
                    <c:v>105年</c:v>
                  </c:pt>
                  <c:pt idx="8">
                    <c:v>106年</c:v>
                  </c:pt>
                  <c:pt idx="12">
                    <c:v>107年</c:v>
                  </c:pt>
                  <c:pt idx="16">
                    <c:v>108年</c:v>
                  </c:pt>
                  <c:pt idx="20">
                    <c:v>109年</c:v>
                  </c:pt>
                  <c:pt idx="24">
                    <c:v>110年</c:v>
                  </c:pt>
                  <c:pt idx="28">
                    <c:v>111年</c:v>
                  </c:pt>
                </c:lvl>
              </c:multiLvlStrCache>
            </c:multiLvlStrRef>
          </c:cat>
          <c:val>
            <c:numRef>
              <c:f>[1]統計表!$AG$28:$BL$28</c:f>
              <c:numCache>
                <c:formatCode>General</c:formatCode>
                <c:ptCount val="32"/>
                <c:pt idx="0">
                  <c:v>0.97319034852546915</c:v>
                </c:pt>
                <c:pt idx="1">
                  <c:v>2.6809651474530832E-2</c:v>
                </c:pt>
                <c:pt idx="2">
                  <c:v>0.98</c:v>
                </c:pt>
                <c:pt idx="3">
                  <c:v>0.02</c:v>
                </c:pt>
                <c:pt idx="4">
                  <c:v>0.96760563380281694</c:v>
                </c:pt>
                <c:pt idx="5">
                  <c:v>3.2394366197183097E-2</c:v>
                </c:pt>
                <c:pt idx="6">
                  <c:v>0.98153846153846158</c:v>
                </c:pt>
                <c:pt idx="7">
                  <c:v>1.8461538461538463E-2</c:v>
                </c:pt>
                <c:pt idx="8">
                  <c:v>0.9748520710059172</c:v>
                </c:pt>
                <c:pt idx="9">
                  <c:v>2.514792899408284E-2</c:v>
                </c:pt>
                <c:pt idx="10">
                  <c:v>0.96694214876033058</c:v>
                </c:pt>
                <c:pt idx="11">
                  <c:v>3.3057851239669422E-2</c:v>
                </c:pt>
                <c:pt idx="12">
                  <c:v>0.97226502311248075</c:v>
                </c:pt>
                <c:pt idx="13">
                  <c:v>2.7734976887519261E-2</c:v>
                </c:pt>
                <c:pt idx="14">
                  <c:v>0.95371900826446276</c:v>
                </c:pt>
                <c:pt idx="15">
                  <c:v>4.6280991735537187E-2</c:v>
                </c:pt>
                <c:pt idx="16">
                  <c:v>0.9553719008264463</c:v>
                </c:pt>
                <c:pt idx="17">
                  <c:v>4.4628099173553717E-2</c:v>
                </c:pt>
                <c:pt idx="18">
                  <c:v>0.97029702970297027</c:v>
                </c:pt>
                <c:pt idx="19">
                  <c:v>2.9702970297029702E-2</c:v>
                </c:pt>
                <c:pt idx="20">
                  <c:v>0.96666666666666667</c:v>
                </c:pt>
                <c:pt idx="21">
                  <c:v>3.3333333333333333E-2</c:v>
                </c:pt>
                <c:pt idx="22">
                  <c:v>0.95757575757575752</c:v>
                </c:pt>
                <c:pt idx="23">
                  <c:v>4.2424242424242427E-2</c:v>
                </c:pt>
                <c:pt idx="24">
                  <c:v>0.96863468634686345</c:v>
                </c:pt>
                <c:pt idx="25">
                  <c:v>3.136531365313653E-2</c:v>
                </c:pt>
                <c:pt idx="26">
                  <c:v>0.9691991786447639</c:v>
                </c:pt>
                <c:pt idx="27">
                  <c:v>3.0800821355236138E-2</c:v>
                </c:pt>
                <c:pt idx="28">
                  <c:v>0.94760820045558092</c:v>
                </c:pt>
                <c:pt idx="29">
                  <c:v>5.2391799544419138E-2</c:v>
                </c:pt>
                <c:pt idx="30">
                  <c:v>0.97115384615384615</c:v>
                </c:pt>
                <c:pt idx="31">
                  <c:v>2.8846153846153848E-2</c:v>
                </c:pt>
              </c:numCache>
            </c:numRef>
          </c:val>
          <c:extLst>
            <c:ext xmlns:c16="http://schemas.microsoft.com/office/drawing/2014/chart" uri="{C3380CC4-5D6E-409C-BE32-E72D297353CC}">
              <c16:uniqueId val="{00000021-703C-47E8-B672-7F58A8ABA21D}"/>
            </c:ext>
          </c:extLst>
        </c:ser>
        <c:dLbls>
          <c:dLblPos val="outEnd"/>
          <c:showLegendKey val="0"/>
          <c:showVal val="1"/>
          <c:showCatName val="0"/>
          <c:showSerName val="0"/>
          <c:showPercent val="0"/>
          <c:showBubbleSize val="0"/>
        </c:dLbls>
        <c:gapWidth val="20"/>
        <c:overlap val="-27"/>
        <c:axId val="442287951"/>
        <c:axId val="476163071"/>
      </c:barChart>
      <c:catAx>
        <c:axId val="442287951"/>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zh-TW" altLang="en-US" sz="1200" b="1"/>
                  <a:t>年度</a:t>
                </a:r>
              </a:p>
            </c:rich>
          </c:tx>
          <c:layout>
            <c:manualLayout>
              <c:xMode val="edge"/>
              <c:yMode val="edge"/>
              <c:x val="1.3146605060937695E-2"/>
              <c:y val="0.92447001029901843"/>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zh-TW"/>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wordArtVertRtl"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zh-TW"/>
          </a:p>
        </c:txPr>
        <c:crossAx val="476163071"/>
        <c:crosses val="autoZero"/>
        <c:auto val="1"/>
        <c:lblAlgn val="ctr"/>
        <c:lblOffset val="100"/>
        <c:noMultiLvlLbl val="0"/>
      </c:catAx>
      <c:valAx>
        <c:axId val="476163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wordArtVertRtl" wrap="square" anchor="ctr" anchorCtr="1"/>
              <a:lstStyle/>
              <a:p>
                <a:pPr>
                  <a:defRPr sz="1200" b="1" i="0" u="none" strike="noStrike" kern="1200" baseline="0">
                    <a:solidFill>
                      <a:schemeClr val="tx1">
                        <a:lumMod val="65000"/>
                        <a:lumOff val="35000"/>
                      </a:schemeClr>
                    </a:solidFill>
                    <a:latin typeface="+mn-lt"/>
                    <a:ea typeface="+mn-ea"/>
                    <a:cs typeface="+mn-cs"/>
                  </a:defRPr>
                </a:pPr>
                <a:r>
                  <a:rPr lang="zh-TW" altLang="en-US" sz="1200" b="1"/>
                  <a:t>人數</a:t>
                </a:r>
              </a:p>
            </c:rich>
          </c:tx>
          <c:layout>
            <c:manualLayout>
              <c:xMode val="edge"/>
              <c:yMode val="edge"/>
              <c:x val="2.804193789705057E-3"/>
              <c:y val="0.72375780187725192"/>
            </c:manualLayout>
          </c:layout>
          <c:overlay val="0"/>
          <c:spPr>
            <a:noFill/>
            <a:ln>
              <a:noFill/>
            </a:ln>
            <a:effectLst/>
          </c:spPr>
          <c:txPr>
            <a:bodyPr rot="0" spcFirstLastPara="1" vertOverflow="ellipsis" vert="wordArtVertRtl"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zh-TW"/>
            </a:p>
          </c:txPr>
        </c:title>
        <c:numFmt formatCode="#,##0;\-#,##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crossAx val="442287951"/>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10</xdr:col>
      <xdr:colOff>175932</xdr:colOff>
      <xdr:row>4</xdr:row>
      <xdr:rowOff>304800</xdr:rowOff>
    </xdr:from>
    <xdr:ext cx="65" cy="172227"/>
    <xdr:sp macro="" textlink="">
      <xdr:nvSpPr>
        <xdr:cNvPr id="2" name="文字方塊 1">
          <a:extLst>
            <a:ext uri="{FF2B5EF4-FFF2-40B4-BE49-F238E27FC236}">
              <a16:creationId xmlns:a16="http://schemas.microsoft.com/office/drawing/2014/main" id="{5DBF2EE0-4DF9-4F0E-8FA2-9C5C5B8CF229}"/>
            </a:ext>
          </a:extLst>
        </xdr:cNvPr>
        <xdr:cNvSpPr txBox="1"/>
      </xdr:nvSpPr>
      <xdr:spPr>
        <a:xfrm>
          <a:off x="6900582" y="2066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TW" altLang="en-US" sz="1100"/>
        </a:p>
      </xdr:txBody>
    </xdr:sp>
    <xdr:clientData/>
  </xdr:oneCellAnchor>
  <xdr:twoCellAnchor>
    <xdr:from>
      <xdr:col>0</xdr:col>
      <xdr:colOff>0</xdr:colOff>
      <xdr:row>52</xdr:row>
      <xdr:rowOff>158340</xdr:rowOff>
    </xdr:from>
    <xdr:to>
      <xdr:col>10</xdr:col>
      <xdr:colOff>277091</xdr:colOff>
      <xdr:row>67</xdr:row>
      <xdr:rowOff>51955</xdr:rowOff>
    </xdr:to>
    <xdr:graphicFrame macro="">
      <xdr:nvGraphicFramePr>
        <xdr:cNvPr id="3" name="圖表 2">
          <a:extLst>
            <a:ext uri="{FF2B5EF4-FFF2-40B4-BE49-F238E27FC236}">
              <a16:creationId xmlns:a16="http://schemas.microsoft.com/office/drawing/2014/main" id="{8DD3E847-4400-43C7-98A2-D69B43EC1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34638</xdr:colOff>
      <xdr:row>52</xdr:row>
      <xdr:rowOff>156056</xdr:rowOff>
    </xdr:from>
    <xdr:to>
      <xdr:col>23</xdr:col>
      <xdr:colOff>34636</xdr:colOff>
      <xdr:row>67</xdr:row>
      <xdr:rowOff>69273</xdr:rowOff>
    </xdr:to>
    <xdr:graphicFrame macro="">
      <xdr:nvGraphicFramePr>
        <xdr:cNvPr id="4" name="圖表 3">
          <a:extLst>
            <a:ext uri="{FF2B5EF4-FFF2-40B4-BE49-F238E27FC236}">
              <a16:creationId xmlns:a16="http://schemas.microsoft.com/office/drawing/2014/main" id="{9177A9F1-F8FA-4D48-B268-3B1F12068B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67</xdr:row>
      <xdr:rowOff>143741</xdr:rowOff>
    </xdr:from>
    <xdr:to>
      <xdr:col>10</xdr:col>
      <xdr:colOff>277091</xdr:colOff>
      <xdr:row>82</xdr:row>
      <xdr:rowOff>17319</xdr:rowOff>
    </xdr:to>
    <xdr:graphicFrame macro="">
      <xdr:nvGraphicFramePr>
        <xdr:cNvPr id="5" name="圖表 4">
          <a:extLst>
            <a:ext uri="{FF2B5EF4-FFF2-40B4-BE49-F238E27FC236}">
              <a16:creationId xmlns:a16="http://schemas.microsoft.com/office/drawing/2014/main" id="{C564F9C5-4E47-48E6-A086-062F23F5A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xdr:colOff>
      <xdr:row>67</xdr:row>
      <xdr:rowOff>189697</xdr:rowOff>
    </xdr:from>
    <xdr:to>
      <xdr:col>23</xdr:col>
      <xdr:colOff>17318</xdr:colOff>
      <xdr:row>82</xdr:row>
      <xdr:rowOff>69277</xdr:rowOff>
    </xdr:to>
    <xdr:graphicFrame macro="">
      <xdr:nvGraphicFramePr>
        <xdr:cNvPr id="6" name="圖表 5">
          <a:extLst>
            <a:ext uri="{FF2B5EF4-FFF2-40B4-BE49-F238E27FC236}">
              <a16:creationId xmlns:a16="http://schemas.microsoft.com/office/drawing/2014/main" id="{BB65CC9D-A4F5-4E97-8BD8-AED1E32F63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554181</xdr:colOff>
      <xdr:row>67</xdr:row>
      <xdr:rowOff>203120</xdr:rowOff>
    </xdr:from>
    <xdr:to>
      <xdr:col>26</xdr:col>
      <xdr:colOff>1558636</xdr:colOff>
      <xdr:row>82</xdr:row>
      <xdr:rowOff>103912</xdr:rowOff>
    </xdr:to>
    <xdr:graphicFrame macro="">
      <xdr:nvGraphicFramePr>
        <xdr:cNvPr id="7" name="圖表 6">
          <a:extLst>
            <a:ext uri="{FF2B5EF4-FFF2-40B4-BE49-F238E27FC236}">
              <a16:creationId xmlns:a16="http://schemas.microsoft.com/office/drawing/2014/main" id="{C56C5F1B-F445-43CF-9825-3AA07FEC34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82</xdr:row>
      <xdr:rowOff>124243</xdr:rowOff>
    </xdr:from>
    <xdr:to>
      <xdr:col>10</xdr:col>
      <xdr:colOff>259773</xdr:colOff>
      <xdr:row>96</xdr:row>
      <xdr:rowOff>207819</xdr:rowOff>
    </xdr:to>
    <xdr:graphicFrame macro="">
      <xdr:nvGraphicFramePr>
        <xdr:cNvPr id="8" name="圖表 7">
          <a:extLst>
            <a:ext uri="{FF2B5EF4-FFF2-40B4-BE49-F238E27FC236}">
              <a16:creationId xmlns:a16="http://schemas.microsoft.com/office/drawing/2014/main" id="{4189ABB7-39FF-450D-8922-6A89EDEA87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519545</xdr:colOff>
      <xdr:row>52</xdr:row>
      <xdr:rowOff>154937</xdr:rowOff>
    </xdr:from>
    <xdr:to>
      <xdr:col>26</xdr:col>
      <xdr:colOff>1506681</xdr:colOff>
      <xdr:row>67</xdr:row>
      <xdr:rowOff>69274</xdr:rowOff>
    </xdr:to>
    <xdr:graphicFrame macro="">
      <xdr:nvGraphicFramePr>
        <xdr:cNvPr id="9" name="圖表 8">
          <a:extLst>
            <a:ext uri="{FF2B5EF4-FFF2-40B4-BE49-F238E27FC236}">
              <a16:creationId xmlns:a16="http://schemas.microsoft.com/office/drawing/2014/main" id="{970FCD9F-5EDF-49DB-8998-1A256EF2E8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30205-&#37329;&#38272;&#32291;101-111&#24180;&#20986;&#29983;&#12289;&#27515;&#20129;&#12289;&#32080;&#23130;&#12289;&#38626;&#23130;&#12289;&#21407;&#20303;&#27665;&#20154;&#21475;&#21450;104-111&#20986;&#29983;&#30331;&#35352;&#24478;&#29238;&#27597;&#22995;&#20043;&#24615;&#21029;&#32113;&#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表"/>
      <sheetName val="金城鎮101-111"/>
      <sheetName val="金城鎮102-112"/>
      <sheetName val="工作表1"/>
    </sheetNames>
    <sheetDataSet>
      <sheetData sheetId="0">
        <row r="24">
          <cell r="AG24" t="str">
            <v>104年</v>
          </cell>
          <cell r="AK24" t="str">
            <v>105年</v>
          </cell>
          <cell r="AO24" t="str">
            <v>106年</v>
          </cell>
          <cell r="AS24" t="str">
            <v>107年</v>
          </cell>
          <cell r="AW24" t="str">
            <v>108年</v>
          </cell>
          <cell r="BA24" t="str">
            <v>109年</v>
          </cell>
          <cell r="BE24" t="str">
            <v>110年</v>
          </cell>
          <cell r="BI24" t="str">
            <v>111年</v>
          </cell>
        </row>
        <row r="25">
          <cell r="AG25" t="str">
            <v>男性</v>
          </cell>
          <cell r="AI25" t="str">
            <v>女性</v>
          </cell>
          <cell r="AK25" t="str">
            <v>男性</v>
          </cell>
          <cell r="AM25" t="str">
            <v>女性</v>
          </cell>
          <cell r="AO25" t="str">
            <v>男性</v>
          </cell>
          <cell r="AQ25" t="str">
            <v>女性</v>
          </cell>
          <cell r="AS25" t="str">
            <v>男性</v>
          </cell>
          <cell r="AU25" t="str">
            <v>女性</v>
          </cell>
          <cell r="AW25" t="str">
            <v>男性</v>
          </cell>
          <cell r="AY25" t="str">
            <v>女性</v>
          </cell>
          <cell r="BA25" t="str">
            <v>男性</v>
          </cell>
          <cell r="BC25" t="str">
            <v>女性</v>
          </cell>
          <cell r="BE25" t="str">
            <v>男性</v>
          </cell>
          <cell r="BG25" t="str">
            <v>女性</v>
          </cell>
          <cell r="BI25" t="str">
            <v>男性</v>
          </cell>
          <cell r="BK25" t="str">
            <v>女性</v>
          </cell>
        </row>
        <row r="26">
          <cell r="AG26" t="str">
            <v>從父性</v>
          </cell>
          <cell r="AH26" t="str">
            <v>從母性</v>
          </cell>
          <cell r="AI26" t="str">
            <v>從父性</v>
          </cell>
          <cell r="AJ26" t="str">
            <v>從母性</v>
          </cell>
          <cell r="AK26" t="str">
            <v>從父性</v>
          </cell>
          <cell r="AL26" t="str">
            <v>從母性</v>
          </cell>
          <cell r="AM26" t="str">
            <v>從父性</v>
          </cell>
          <cell r="AN26" t="str">
            <v>從母性</v>
          </cell>
          <cell r="AO26" t="str">
            <v>從父性</v>
          </cell>
          <cell r="AP26" t="str">
            <v>從母性</v>
          </cell>
          <cell r="AQ26" t="str">
            <v>從父性</v>
          </cell>
          <cell r="AR26" t="str">
            <v>從母性</v>
          </cell>
          <cell r="AS26" t="str">
            <v>從父性</v>
          </cell>
          <cell r="AT26" t="str">
            <v>從母性</v>
          </cell>
          <cell r="AU26" t="str">
            <v>從父性</v>
          </cell>
          <cell r="AV26" t="str">
            <v>從母性</v>
          </cell>
          <cell r="AW26" t="str">
            <v>從父性</v>
          </cell>
          <cell r="AX26" t="str">
            <v>從母性</v>
          </cell>
          <cell r="AY26" t="str">
            <v>從父性</v>
          </cell>
          <cell r="AZ26" t="str">
            <v>從母性</v>
          </cell>
          <cell r="BA26" t="str">
            <v>從父性</v>
          </cell>
          <cell r="BB26" t="str">
            <v>從母性</v>
          </cell>
          <cell r="BC26" t="str">
            <v>從父性</v>
          </cell>
          <cell r="BD26" t="str">
            <v>從母性</v>
          </cell>
          <cell r="BE26" t="str">
            <v>從父性</v>
          </cell>
          <cell r="BF26" t="str">
            <v>從母性</v>
          </cell>
          <cell r="BG26" t="str">
            <v>從父性</v>
          </cell>
          <cell r="BH26" t="str">
            <v>從母性</v>
          </cell>
          <cell r="BI26" t="str">
            <v>從父性</v>
          </cell>
          <cell r="BJ26" t="str">
            <v>從母性</v>
          </cell>
          <cell r="BK26" t="str">
            <v>從父性</v>
          </cell>
          <cell r="BL26" t="str">
            <v>從母性</v>
          </cell>
        </row>
        <row r="28">
          <cell r="AF28" t="str">
            <v>百分比</v>
          </cell>
          <cell r="AG28">
            <v>0.97319034852546915</v>
          </cell>
          <cell r="AH28">
            <v>2.6809651474530832E-2</v>
          </cell>
          <cell r="AI28">
            <v>0.98</v>
          </cell>
          <cell r="AJ28">
            <v>0.02</v>
          </cell>
          <cell r="AK28">
            <v>0.96760563380281694</v>
          </cell>
          <cell r="AL28">
            <v>3.2394366197183097E-2</v>
          </cell>
          <cell r="AM28">
            <v>0.98153846153846158</v>
          </cell>
          <cell r="AN28">
            <v>1.8461538461538463E-2</v>
          </cell>
          <cell r="AO28">
            <v>0.9748520710059172</v>
          </cell>
          <cell r="AP28">
            <v>2.514792899408284E-2</v>
          </cell>
          <cell r="AQ28">
            <v>0.96694214876033058</v>
          </cell>
          <cell r="AR28">
            <v>3.3057851239669422E-2</v>
          </cell>
          <cell r="AS28">
            <v>0.97226502311248075</v>
          </cell>
          <cell r="AT28">
            <v>2.7734976887519261E-2</v>
          </cell>
          <cell r="AU28">
            <v>0.95371900826446276</v>
          </cell>
          <cell r="AV28">
            <v>4.6280991735537187E-2</v>
          </cell>
          <cell r="AW28">
            <v>0.9553719008264463</v>
          </cell>
          <cell r="AX28">
            <v>4.4628099173553717E-2</v>
          </cell>
          <cell r="AY28">
            <v>0.97029702970297027</v>
          </cell>
          <cell r="AZ28">
            <v>2.9702970297029702E-2</v>
          </cell>
          <cell r="BA28">
            <v>0.96666666666666667</v>
          </cell>
          <cell r="BB28">
            <v>3.3333333333333333E-2</v>
          </cell>
          <cell r="BC28">
            <v>0.95757575757575752</v>
          </cell>
          <cell r="BD28">
            <v>4.2424242424242427E-2</v>
          </cell>
          <cell r="BE28">
            <v>0.96863468634686345</v>
          </cell>
          <cell r="BF28">
            <v>3.136531365313653E-2</v>
          </cell>
          <cell r="BG28">
            <v>0.9691991786447639</v>
          </cell>
          <cell r="BH28">
            <v>3.0800821355236138E-2</v>
          </cell>
          <cell r="BI28">
            <v>0.94760820045558092</v>
          </cell>
          <cell r="BJ28">
            <v>5.2391799544419138E-2</v>
          </cell>
          <cell r="BK28">
            <v>0.97115384615384615</v>
          </cell>
          <cell r="BL28">
            <v>2.8846153846153848E-2</v>
          </cell>
        </row>
      </sheetData>
      <sheetData sheetId="1" refreshError="1"/>
      <sheetData sheetId="2">
        <row r="2">
          <cell r="C2" t="str">
            <v>102年</v>
          </cell>
          <cell r="E2" t="str">
            <v>103年</v>
          </cell>
          <cell r="G2" t="str">
            <v>104年</v>
          </cell>
          <cell r="I2" t="str">
            <v>105年</v>
          </cell>
          <cell r="K2" t="str">
            <v>106年</v>
          </cell>
          <cell r="M2" t="str">
            <v>107年</v>
          </cell>
          <cell r="O2" t="str">
            <v>108年</v>
          </cell>
          <cell r="Q2" t="str">
            <v>109年</v>
          </cell>
          <cell r="S2" t="str">
            <v>110年</v>
          </cell>
          <cell r="U2" t="str">
            <v>111年</v>
          </cell>
          <cell r="W2" t="str">
            <v>112年</v>
          </cell>
        </row>
        <row r="3">
          <cell r="C3" t="str">
            <v>男性</v>
          </cell>
          <cell r="D3" t="str">
            <v>女性</v>
          </cell>
          <cell r="E3" t="str">
            <v>男性</v>
          </cell>
          <cell r="F3" t="str">
            <v>女性</v>
          </cell>
          <cell r="G3" t="str">
            <v>男性</v>
          </cell>
          <cell r="H3" t="str">
            <v>女性</v>
          </cell>
          <cell r="I3" t="str">
            <v>男性</v>
          </cell>
          <cell r="J3" t="str">
            <v>女性</v>
          </cell>
          <cell r="K3" t="str">
            <v>男性</v>
          </cell>
          <cell r="L3" t="str">
            <v>女性</v>
          </cell>
          <cell r="M3" t="str">
            <v>男性</v>
          </cell>
          <cell r="N3" t="str">
            <v>女性</v>
          </cell>
          <cell r="O3" t="str">
            <v>男性</v>
          </cell>
          <cell r="P3" t="str">
            <v>女性</v>
          </cell>
          <cell r="Q3" t="str">
            <v>男性</v>
          </cell>
          <cell r="R3" t="str">
            <v>女性</v>
          </cell>
          <cell r="S3" t="str">
            <v>男性</v>
          </cell>
          <cell r="T3" t="str">
            <v>女性</v>
          </cell>
          <cell r="U3" t="str">
            <v>男性</v>
          </cell>
          <cell r="V3" t="str">
            <v>女性</v>
          </cell>
          <cell r="W3" t="str">
            <v>男性</v>
          </cell>
          <cell r="X3" t="str">
            <v>女性</v>
          </cell>
        </row>
        <row r="4">
          <cell r="A4" t="str">
            <v>金門縣金城鎮人口數性別分析</v>
          </cell>
          <cell r="B4" t="str">
            <v>人</v>
          </cell>
          <cell r="C4">
            <v>19638</v>
          </cell>
          <cell r="D4">
            <v>19424</v>
          </cell>
          <cell r="E4">
            <v>20555</v>
          </cell>
          <cell r="F4">
            <v>20378</v>
          </cell>
          <cell r="G4">
            <v>21255</v>
          </cell>
          <cell r="H4">
            <v>21089</v>
          </cell>
          <cell r="I4">
            <v>21345</v>
          </cell>
          <cell r="J4">
            <v>21381</v>
          </cell>
          <cell r="K4">
            <v>21611</v>
          </cell>
          <cell r="L4">
            <v>21674</v>
          </cell>
          <cell r="M4">
            <v>21565</v>
          </cell>
          <cell r="N4">
            <v>21760</v>
          </cell>
          <cell r="O4">
            <v>21565</v>
          </cell>
          <cell r="P4">
            <v>21688</v>
          </cell>
          <cell r="Q4">
            <v>21476</v>
          </cell>
          <cell r="R4">
            <v>21524</v>
          </cell>
          <cell r="S4">
            <v>21327</v>
          </cell>
          <cell r="T4">
            <v>21518</v>
          </cell>
          <cell r="U4">
            <v>20970</v>
          </cell>
          <cell r="V4">
            <v>21372</v>
          </cell>
          <cell r="W4">
            <v>21435</v>
          </cell>
          <cell r="X4">
            <v>21757</v>
          </cell>
        </row>
        <row r="8">
          <cell r="C8" t="str">
            <v>102年</v>
          </cell>
          <cell r="E8" t="str">
            <v>103年</v>
          </cell>
          <cell r="G8" t="str">
            <v>104年</v>
          </cell>
          <cell r="I8" t="str">
            <v>105年</v>
          </cell>
          <cell r="K8" t="str">
            <v>106年</v>
          </cell>
          <cell r="M8" t="str">
            <v>107年</v>
          </cell>
          <cell r="O8" t="str">
            <v>108年</v>
          </cell>
          <cell r="Q8" t="str">
            <v>109年</v>
          </cell>
          <cell r="S8" t="str">
            <v>110年</v>
          </cell>
          <cell r="U8" t="str">
            <v>111年</v>
          </cell>
          <cell r="W8" t="str">
            <v>112年</v>
          </cell>
        </row>
        <row r="9">
          <cell r="C9" t="str">
            <v>男性</v>
          </cell>
          <cell r="D9" t="str">
            <v>女性</v>
          </cell>
          <cell r="E9" t="str">
            <v>男性</v>
          </cell>
          <cell r="F9" t="str">
            <v>女性</v>
          </cell>
          <cell r="G9" t="str">
            <v>男性</v>
          </cell>
          <cell r="H9" t="str">
            <v>女性</v>
          </cell>
          <cell r="I9" t="str">
            <v>男性</v>
          </cell>
          <cell r="J9" t="str">
            <v>女性</v>
          </cell>
          <cell r="K9" t="str">
            <v>男性</v>
          </cell>
          <cell r="L9" t="str">
            <v>女性</v>
          </cell>
          <cell r="M9" t="str">
            <v>男性</v>
          </cell>
          <cell r="N9" t="str">
            <v>女性</v>
          </cell>
          <cell r="O9" t="str">
            <v>男性</v>
          </cell>
          <cell r="P9" t="str">
            <v>女性</v>
          </cell>
          <cell r="Q9" t="str">
            <v>男性</v>
          </cell>
          <cell r="R9" t="str">
            <v>女性</v>
          </cell>
          <cell r="S9" t="str">
            <v>男性</v>
          </cell>
          <cell r="T9" t="str">
            <v>女性</v>
          </cell>
          <cell r="U9" t="str">
            <v>男性</v>
          </cell>
          <cell r="V9" t="str">
            <v>女性</v>
          </cell>
          <cell r="W9" t="str">
            <v>男性</v>
          </cell>
          <cell r="X9" t="str">
            <v>女性</v>
          </cell>
        </row>
        <row r="10">
          <cell r="A10" t="str">
            <v>金門縣金城鎮嬰兒出生人數性別統計分析</v>
          </cell>
          <cell r="B10" t="str">
            <v>人</v>
          </cell>
          <cell r="C10">
            <v>221</v>
          </cell>
          <cell r="D10">
            <v>192</v>
          </cell>
          <cell r="E10">
            <v>241</v>
          </cell>
          <cell r="F10">
            <v>227</v>
          </cell>
          <cell r="G10">
            <v>250</v>
          </cell>
          <cell r="H10">
            <v>216</v>
          </cell>
          <cell r="I10">
            <v>204</v>
          </cell>
          <cell r="J10">
            <v>212</v>
          </cell>
          <cell r="K10">
            <v>226</v>
          </cell>
          <cell r="L10">
            <v>212</v>
          </cell>
          <cell r="M10">
            <v>179</v>
          </cell>
          <cell r="N10">
            <v>179</v>
          </cell>
          <cell r="O10">
            <v>179</v>
          </cell>
          <cell r="P10">
            <v>173</v>
          </cell>
          <cell r="Q10">
            <v>184</v>
          </cell>
          <cell r="R10">
            <v>146</v>
          </cell>
          <cell r="S10">
            <v>155</v>
          </cell>
          <cell r="T10">
            <v>138</v>
          </cell>
          <cell r="U10">
            <v>124</v>
          </cell>
          <cell r="V10">
            <v>118</v>
          </cell>
          <cell r="W10">
            <v>120</v>
          </cell>
          <cell r="X10">
            <v>103</v>
          </cell>
        </row>
        <row r="24">
          <cell r="AG24" t="str">
            <v>105年</v>
          </cell>
          <cell r="AK24" t="str">
            <v>106年</v>
          </cell>
          <cell r="AO24" t="str">
            <v>107年</v>
          </cell>
          <cell r="AS24" t="str">
            <v>108年</v>
          </cell>
          <cell r="AW24" t="str">
            <v>109年</v>
          </cell>
          <cell r="BA24" t="str">
            <v>110年</v>
          </cell>
          <cell r="BE24" t="str">
            <v>111年</v>
          </cell>
          <cell r="BI24" t="str">
            <v>112年</v>
          </cell>
        </row>
        <row r="25">
          <cell r="AG25" t="str">
            <v>男性</v>
          </cell>
          <cell r="AI25" t="str">
            <v>女性</v>
          </cell>
          <cell r="AK25" t="str">
            <v>男性</v>
          </cell>
          <cell r="AM25" t="str">
            <v>女性</v>
          </cell>
          <cell r="AO25" t="str">
            <v>男性</v>
          </cell>
          <cell r="AQ25" t="str">
            <v>女性</v>
          </cell>
          <cell r="AS25" t="str">
            <v>男性</v>
          </cell>
          <cell r="AU25" t="str">
            <v>女性</v>
          </cell>
          <cell r="AW25" t="str">
            <v>男性</v>
          </cell>
          <cell r="AY25" t="str">
            <v>女性</v>
          </cell>
          <cell r="BA25" t="str">
            <v>男性</v>
          </cell>
          <cell r="BC25" t="str">
            <v>女性</v>
          </cell>
          <cell r="BE25" t="str">
            <v>男性</v>
          </cell>
          <cell r="BG25" t="str">
            <v>女性</v>
          </cell>
          <cell r="BI25" t="str">
            <v>男性</v>
          </cell>
          <cell r="BK25" t="str">
            <v>女性</v>
          </cell>
        </row>
        <row r="26">
          <cell r="AG26" t="str">
            <v>從父性</v>
          </cell>
          <cell r="AH26" t="str">
            <v>從母性</v>
          </cell>
          <cell r="AI26" t="str">
            <v>從父性</v>
          </cell>
          <cell r="AJ26" t="str">
            <v>從母性</v>
          </cell>
          <cell r="AK26" t="str">
            <v>從父性</v>
          </cell>
          <cell r="AL26" t="str">
            <v>從母性</v>
          </cell>
          <cell r="AM26" t="str">
            <v>從父性</v>
          </cell>
          <cell r="AN26" t="str">
            <v>從母性</v>
          </cell>
          <cell r="AO26" t="str">
            <v>從父性</v>
          </cell>
          <cell r="AP26" t="str">
            <v>從母性</v>
          </cell>
          <cell r="AQ26" t="str">
            <v>從父性</v>
          </cell>
          <cell r="AR26" t="str">
            <v>從母性</v>
          </cell>
          <cell r="AS26" t="str">
            <v>從父性</v>
          </cell>
          <cell r="AT26" t="str">
            <v>從母性</v>
          </cell>
          <cell r="AU26" t="str">
            <v>從父性</v>
          </cell>
          <cell r="AV26" t="str">
            <v>從母性</v>
          </cell>
          <cell r="AW26" t="str">
            <v>從父性</v>
          </cell>
          <cell r="AX26" t="str">
            <v>從母性</v>
          </cell>
          <cell r="AY26" t="str">
            <v>從父性</v>
          </cell>
          <cell r="AZ26" t="str">
            <v>從母性</v>
          </cell>
          <cell r="BA26" t="str">
            <v>從父性</v>
          </cell>
          <cell r="BB26" t="str">
            <v>從母性</v>
          </cell>
          <cell r="BC26" t="str">
            <v>從父性</v>
          </cell>
          <cell r="BD26" t="str">
            <v>從母性</v>
          </cell>
          <cell r="BE26" t="str">
            <v>從父性</v>
          </cell>
          <cell r="BF26" t="str">
            <v>從母性</v>
          </cell>
          <cell r="BG26" t="str">
            <v>從父性</v>
          </cell>
          <cell r="BH26" t="str">
            <v>從母性</v>
          </cell>
          <cell r="BI26" t="str">
            <v>從父性</v>
          </cell>
          <cell r="BJ26" t="str">
            <v>從母性</v>
          </cell>
          <cell r="BK26" t="str">
            <v>從父性</v>
          </cell>
          <cell r="BL26" t="str">
            <v>從母性</v>
          </cell>
        </row>
        <row r="27">
          <cell r="AE27" t="str">
            <v>金門縣金城鎮出生登記子女從姓案件性別統計分析</v>
          </cell>
          <cell r="AF27" t="str">
            <v>人</v>
          </cell>
          <cell r="AG27">
            <v>198</v>
          </cell>
          <cell r="AH27">
            <v>6</v>
          </cell>
          <cell r="AI27">
            <v>209</v>
          </cell>
          <cell r="AJ27">
            <v>3</v>
          </cell>
          <cell r="AK27">
            <v>220</v>
          </cell>
          <cell r="AL27">
            <v>7</v>
          </cell>
          <cell r="AM27">
            <v>207</v>
          </cell>
          <cell r="AN27">
            <v>5</v>
          </cell>
          <cell r="AO27">
            <v>173</v>
          </cell>
          <cell r="AP27">
            <v>6</v>
          </cell>
          <cell r="AQ27">
            <v>168</v>
          </cell>
          <cell r="AR27">
            <v>11</v>
          </cell>
          <cell r="AS27">
            <v>172</v>
          </cell>
          <cell r="AT27">
            <v>7</v>
          </cell>
          <cell r="AU27">
            <v>170</v>
          </cell>
          <cell r="AV27">
            <v>3</v>
          </cell>
          <cell r="AW27">
            <v>173</v>
          </cell>
          <cell r="AX27">
            <v>11</v>
          </cell>
          <cell r="AY27">
            <v>142</v>
          </cell>
          <cell r="AZ27">
            <v>4</v>
          </cell>
          <cell r="BA27">
            <v>149</v>
          </cell>
          <cell r="BB27">
            <v>6</v>
          </cell>
          <cell r="BC27">
            <v>137</v>
          </cell>
          <cell r="BD27">
            <v>1</v>
          </cell>
          <cell r="BE27">
            <v>117</v>
          </cell>
          <cell r="BF27">
            <v>7</v>
          </cell>
          <cell r="BG27">
            <v>114</v>
          </cell>
          <cell r="BH27">
            <v>4</v>
          </cell>
          <cell r="BI27">
            <v>118</v>
          </cell>
          <cell r="BJ27">
            <v>2</v>
          </cell>
          <cell r="BK27">
            <v>99</v>
          </cell>
          <cell r="BL27">
            <v>4</v>
          </cell>
        </row>
        <row r="30">
          <cell r="C30" t="str">
            <v>102年</v>
          </cell>
          <cell r="E30" t="str">
            <v>103年</v>
          </cell>
          <cell r="G30" t="str">
            <v>104年</v>
          </cell>
          <cell r="I30" t="str">
            <v>105年</v>
          </cell>
          <cell r="K30" t="str">
            <v>106年</v>
          </cell>
          <cell r="M30" t="str">
            <v>107年</v>
          </cell>
          <cell r="O30" t="str">
            <v>108年</v>
          </cell>
          <cell r="Q30" t="str">
            <v>109年</v>
          </cell>
          <cell r="S30" t="str">
            <v>110年</v>
          </cell>
          <cell r="U30" t="str">
            <v>111年</v>
          </cell>
          <cell r="W30" t="str">
            <v>112年</v>
          </cell>
        </row>
        <row r="31">
          <cell r="C31" t="str">
            <v>男性</v>
          </cell>
          <cell r="D31" t="str">
            <v>女性</v>
          </cell>
          <cell r="E31" t="str">
            <v>男性</v>
          </cell>
          <cell r="F31" t="str">
            <v>女性</v>
          </cell>
          <cell r="G31" t="str">
            <v>男性</v>
          </cell>
          <cell r="H31" t="str">
            <v>女性</v>
          </cell>
          <cell r="I31" t="str">
            <v>男性</v>
          </cell>
          <cell r="J31" t="str">
            <v>女性</v>
          </cell>
          <cell r="K31" t="str">
            <v>男性</v>
          </cell>
          <cell r="L31" t="str">
            <v>女性</v>
          </cell>
          <cell r="M31" t="str">
            <v>男性</v>
          </cell>
          <cell r="N31" t="str">
            <v>女性</v>
          </cell>
          <cell r="O31" t="str">
            <v>男性</v>
          </cell>
          <cell r="P31" t="str">
            <v>女性</v>
          </cell>
          <cell r="Q31" t="str">
            <v>男性</v>
          </cell>
          <cell r="R31" t="str">
            <v>女性</v>
          </cell>
          <cell r="S31" t="str">
            <v>男性</v>
          </cell>
          <cell r="T31" t="str">
            <v>女性</v>
          </cell>
          <cell r="U31" t="str">
            <v>男性</v>
          </cell>
          <cell r="V31" t="str">
            <v>女性</v>
          </cell>
          <cell r="W31" t="str">
            <v>男性</v>
          </cell>
          <cell r="X31" t="str">
            <v>女性</v>
          </cell>
        </row>
        <row r="32">
          <cell r="A32" t="str">
            <v>金門縣金城鎮死亡性別統計分析</v>
          </cell>
          <cell r="B32" t="str">
            <v>人</v>
          </cell>
          <cell r="C32">
            <v>105</v>
          </cell>
          <cell r="D32">
            <v>58</v>
          </cell>
          <cell r="E32">
            <v>127</v>
          </cell>
          <cell r="F32">
            <v>93</v>
          </cell>
          <cell r="G32">
            <v>150</v>
          </cell>
          <cell r="H32">
            <v>107</v>
          </cell>
          <cell r="I32">
            <v>145</v>
          </cell>
          <cell r="J32">
            <v>118</v>
          </cell>
          <cell r="K32">
            <v>139</v>
          </cell>
          <cell r="L32">
            <v>89</v>
          </cell>
          <cell r="M32">
            <v>135</v>
          </cell>
          <cell r="N32">
            <v>88</v>
          </cell>
          <cell r="O32">
            <v>132</v>
          </cell>
          <cell r="P32">
            <v>91</v>
          </cell>
          <cell r="Q32">
            <v>148</v>
          </cell>
          <cell r="R32">
            <v>107</v>
          </cell>
          <cell r="S32">
            <v>134</v>
          </cell>
          <cell r="T32">
            <v>104</v>
          </cell>
          <cell r="U32">
            <v>161</v>
          </cell>
          <cell r="V32">
            <v>125</v>
          </cell>
          <cell r="W32">
            <v>163</v>
          </cell>
          <cell r="X32">
            <v>128</v>
          </cell>
        </row>
        <row r="36">
          <cell r="C36" t="str">
            <v>102年</v>
          </cell>
          <cell r="E36" t="str">
            <v>103年</v>
          </cell>
          <cell r="G36" t="str">
            <v>104年</v>
          </cell>
          <cell r="I36" t="str">
            <v>105年</v>
          </cell>
          <cell r="K36" t="str">
            <v>106年</v>
          </cell>
          <cell r="M36" t="str">
            <v>107年</v>
          </cell>
          <cell r="O36" t="str">
            <v>108年</v>
          </cell>
          <cell r="Q36" t="str">
            <v>109年</v>
          </cell>
          <cell r="S36" t="str">
            <v>110年</v>
          </cell>
          <cell r="U36" t="str">
            <v>111年</v>
          </cell>
          <cell r="W36" t="str">
            <v>112年</v>
          </cell>
        </row>
        <row r="37">
          <cell r="C37" t="str">
            <v>男性</v>
          </cell>
          <cell r="D37" t="str">
            <v>女性</v>
          </cell>
          <cell r="E37" t="str">
            <v>男性</v>
          </cell>
          <cell r="F37" t="str">
            <v>女性</v>
          </cell>
          <cell r="G37" t="str">
            <v>男性</v>
          </cell>
          <cell r="H37" t="str">
            <v>女性</v>
          </cell>
          <cell r="I37" t="str">
            <v>男性</v>
          </cell>
          <cell r="J37" t="str">
            <v>女性</v>
          </cell>
          <cell r="K37" t="str">
            <v>男性</v>
          </cell>
          <cell r="L37" t="str">
            <v>女性</v>
          </cell>
          <cell r="M37" t="str">
            <v>男性</v>
          </cell>
          <cell r="N37" t="str">
            <v>女性</v>
          </cell>
          <cell r="O37" t="str">
            <v>男性</v>
          </cell>
          <cell r="P37" t="str">
            <v>女性</v>
          </cell>
          <cell r="Q37" t="str">
            <v>男性</v>
          </cell>
          <cell r="R37" t="str">
            <v>女性</v>
          </cell>
          <cell r="S37" t="str">
            <v>男性</v>
          </cell>
          <cell r="T37" t="str">
            <v>女性</v>
          </cell>
          <cell r="U37" t="str">
            <v>男性</v>
          </cell>
          <cell r="V37" t="str">
            <v>女性</v>
          </cell>
          <cell r="W37" t="str">
            <v>男性</v>
          </cell>
          <cell r="X37" t="str">
            <v>女性</v>
          </cell>
        </row>
        <row r="38">
          <cell r="A38" t="str">
            <v>金門縣金城鎮結婚性別統計分析</v>
          </cell>
          <cell r="B38" t="str">
            <v>人</v>
          </cell>
          <cell r="C38">
            <v>161</v>
          </cell>
          <cell r="D38">
            <v>161</v>
          </cell>
          <cell r="E38">
            <v>230</v>
          </cell>
          <cell r="F38">
            <v>230</v>
          </cell>
          <cell r="G38">
            <v>205</v>
          </cell>
          <cell r="H38">
            <v>205</v>
          </cell>
          <cell r="I38">
            <v>220</v>
          </cell>
          <cell r="J38">
            <v>220</v>
          </cell>
          <cell r="K38">
            <v>207</v>
          </cell>
          <cell r="L38">
            <v>207</v>
          </cell>
          <cell r="M38">
            <v>216</v>
          </cell>
          <cell r="N38">
            <v>216</v>
          </cell>
          <cell r="O38">
            <v>215</v>
          </cell>
          <cell r="P38">
            <v>215</v>
          </cell>
          <cell r="Q38">
            <v>150</v>
          </cell>
          <cell r="R38">
            <v>150</v>
          </cell>
          <cell r="S38">
            <v>145</v>
          </cell>
          <cell r="T38">
            <v>145</v>
          </cell>
          <cell r="U38">
            <v>181</v>
          </cell>
          <cell r="V38">
            <v>181</v>
          </cell>
          <cell r="W38">
            <v>182</v>
          </cell>
          <cell r="X38">
            <v>190</v>
          </cell>
        </row>
        <row r="42">
          <cell r="C42" t="str">
            <v>102年</v>
          </cell>
          <cell r="E42" t="str">
            <v>103年</v>
          </cell>
          <cell r="G42" t="str">
            <v>104年</v>
          </cell>
          <cell r="I42" t="str">
            <v>105年</v>
          </cell>
          <cell r="K42" t="str">
            <v>106年</v>
          </cell>
          <cell r="M42" t="str">
            <v>107年</v>
          </cell>
          <cell r="O42" t="str">
            <v>108年</v>
          </cell>
          <cell r="Q42" t="str">
            <v>109年</v>
          </cell>
          <cell r="S42" t="str">
            <v>110年</v>
          </cell>
          <cell r="U42" t="str">
            <v>111年</v>
          </cell>
          <cell r="W42" t="str">
            <v>112年</v>
          </cell>
        </row>
        <row r="43">
          <cell r="C43" t="str">
            <v>男性</v>
          </cell>
          <cell r="D43" t="str">
            <v>女性</v>
          </cell>
          <cell r="E43" t="str">
            <v>男性</v>
          </cell>
          <cell r="F43" t="str">
            <v>女性</v>
          </cell>
          <cell r="G43" t="str">
            <v>男性</v>
          </cell>
          <cell r="H43" t="str">
            <v>女性</v>
          </cell>
          <cell r="I43" t="str">
            <v>男性</v>
          </cell>
          <cell r="J43" t="str">
            <v>女性</v>
          </cell>
          <cell r="K43" t="str">
            <v>男性</v>
          </cell>
          <cell r="L43" t="str">
            <v>女性</v>
          </cell>
          <cell r="M43" t="str">
            <v>男性</v>
          </cell>
          <cell r="N43" t="str">
            <v>女性</v>
          </cell>
          <cell r="O43" t="str">
            <v>男性</v>
          </cell>
          <cell r="P43" t="str">
            <v>女性</v>
          </cell>
          <cell r="Q43" t="str">
            <v>男性</v>
          </cell>
          <cell r="R43" t="str">
            <v>女性</v>
          </cell>
          <cell r="S43" t="str">
            <v>男性</v>
          </cell>
          <cell r="T43" t="str">
            <v>女性</v>
          </cell>
          <cell r="U43" t="str">
            <v>男性</v>
          </cell>
          <cell r="V43" t="str">
            <v>女性</v>
          </cell>
          <cell r="W43" t="str">
            <v>男性</v>
          </cell>
          <cell r="X43" t="str">
            <v>女性</v>
          </cell>
        </row>
        <row r="44">
          <cell r="A44" t="str">
            <v>金門縣金城鎮離婚統計分析</v>
          </cell>
          <cell r="B44" t="str">
            <v>人</v>
          </cell>
          <cell r="C44">
            <v>39</v>
          </cell>
          <cell r="D44">
            <v>39</v>
          </cell>
          <cell r="E44">
            <v>72</v>
          </cell>
          <cell r="F44">
            <v>72</v>
          </cell>
          <cell r="G44">
            <v>75</v>
          </cell>
          <cell r="H44">
            <v>75</v>
          </cell>
          <cell r="I44">
            <v>61</v>
          </cell>
          <cell r="J44">
            <v>61</v>
          </cell>
          <cell r="K44">
            <v>74</v>
          </cell>
          <cell r="L44">
            <v>74</v>
          </cell>
          <cell r="M44">
            <v>84</v>
          </cell>
          <cell r="N44">
            <v>84</v>
          </cell>
          <cell r="O44">
            <v>78</v>
          </cell>
          <cell r="P44">
            <v>78</v>
          </cell>
          <cell r="Q44">
            <v>60</v>
          </cell>
          <cell r="R44">
            <v>60</v>
          </cell>
          <cell r="S44">
            <v>56</v>
          </cell>
          <cell r="T44">
            <v>56</v>
          </cell>
          <cell r="U44">
            <v>48</v>
          </cell>
          <cell r="V44">
            <v>48</v>
          </cell>
          <cell r="W44">
            <v>61</v>
          </cell>
          <cell r="X44">
            <v>61</v>
          </cell>
        </row>
        <row r="48">
          <cell r="C48" t="str">
            <v>102年</v>
          </cell>
          <cell r="E48" t="str">
            <v>103年</v>
          </cell>
          <cell r="G48" t="str">
            <v>104年</v>
          </cell>
          <cell r="I48" t="str">
            <v>105年</v>
          </cell>
          <cell r="K48" t="str">
            <v>106年</v>
          </cell>
          <cell r="M48" t="str">
            <v>107年</v>
          </cell>
          <cell r="O48" t="str">
            <v>108年</v>
          </cell>
          <cell r="Q48" t="str">
            <v>109年</v>
          </cell>
          <cell r="S48" t="str">
            <v>110年</v>
          </cell>
          <cell r="U48" t="str">
            <v>111年</v>
          </cell>
          <cell r="W48" t="str">
            <v>112年</v>
          </cell>
        </row>
        <row r="49">
          <cell r="C49" t="str">
            <v>男性</v>
          </cell>
          <cell r="D49" t="str">
            <v>女性</v>
          </cell>
          <cell r="E49" t="str">
            <v>男性</v>
          </cell>
          <cell r="F49" t="str">
            <v>女性</v>
          </cell>
          <cell r="G49" t="str">
            <v>男性</v>
          </cell>
          <cell r="H49" t="str">
            <v>女性</v>
          </cell>
          <cell r="I49" t="str">
            <v>男性</v>
          </cell>
          <cell r="J49" t="str">
            <v>女性</v>
          </cell>
          <cell r="K49" t="str">
            <v>男性</v>
          </cell>
          <cell r="L49" t="str">
            <v>女性</v>
          </cell>
          <cell r="M49" t="str">
            <v>男性</v>
          </cell>
          <cell r="N49" t="str">
            <v>女性</v>
          </cell>
          <cell r="O49" t="str">
            <v>男性</v>
          </cell>
          <cell r="P49" t="str">
            <v>女性</v>
          </cell>
          <cell r="Q49" t="str">
            <v>男性</v>
          </cell>
          <cell r="R49" t="str">
            <v>女性</v>
          </cell>
          <cell r="S49" t="str">
            <v>男性</v>
          </cell>
          <cell r="T49" t="str">
            <v>女性</v>
          </cell>
          <cell r="U49" t="str">
            <v>男性</v>
          </cell>
          <cell r="V49" t="str">
            <v>女性</v>
          </cell>
          <cell r="W49" t="str">
            <v>男性</v>
          </cell>
          <cell r="X49" t="str">
            <v>女性</v>
          </cell>
        </row>
        <row r="50">
          <cell r="A50" t="str">
            <v>金門縣金城鎮原住民統計分析</v>
          </cell>
          <cell r="B50" t="str">
            <v>人</v>
          </cell>
          <cell r="C50">
            <v>103</v>
          </cell>
          <cell r="D50">
            <v>93</v>
          </cell>
          <cell r="E50">
            <v>113</v>
          </cell>
          <cell r="F50">
            <v>101</v>
          </cell>
          <cell r="G50">
            <v>104</v>
          </cell>
          <cell r="H50">
            <v>104</v>
          </cell>
          <cell r="I50">
            <v>106</v>
          </cell>
          <cell r="J50">
            <v>117</v>
          </cell>
          <cell r="K50">
            <v>108</v>
          </cell>
          <cell r="L50">
            <v>128</v>
          </cell>
          <cell r="M50">
            <v>104</v>
          </cell>
          <cell r="N50">
            <v>136</v>
          </cell>
          <cell r="O50">
            <v>97</v>
          </cell>
          <cell r="P50">
            <v>125</v>
          </cell>
          <cell r="Q50">
            <v>106</v>
          </cell>
          <cell r="R50">
            <v>126</v>
          </cell>
          <cell r="S50">
            <v>107</v>
          </cell>
          <cell r="T50">
            <v>134</v>
          </cell>
          <cell r="U50">
            <v>108</v>
          </cell>
          <cell r="V50">
            <v>132</v>
          </cell>
          <cell r="W50">
            <v>102</v>
          </cell>
          <cell r="X50">
            <v>138</v>
          </cell>
        </row>
      </sheetData>
      <sheetData sheetId="3"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E1276"/>
  </sheetPr>
  <dimension ref="A1:BO53"/>
  <sheetViews>
    <sheetView tabSelected="1" topLeftCell="B44" zoomScale="64" zoomScaleNormal="64" workbookViewId="0">
      <selection activeCell="AB13" sqref="AB1:BP1048576"/>
    </sheetView>
  </sheetViews>
  <sheetFormatPr defaultRowHeight="16.5" x14ac:dyDescent="0.25"/>
  <cols>
    <col min="1" max="1" width="19.625" customWidth="1"/>
    <col min="2" max="24" width="7.625" customWidth="1"/>
    <col min="25" max="25" width="40.625" customWidth="1"/>
    <col min="26" max="26" width="31.625" customWidth="1"/>
    <col min="27" max="27" width="20.625" customWidth="1"/>
    <col min="28" max="28" width="5.125" customWidth="1"/>
    <col min="29" max="29" width="22.625" customWidth="1"/>
    <col min="30" max="30" width="2.5" customWidth="1"/>
    <col min="31" max="32" width="8.625" customWidth="1"/>
    <col min="35" max="64" width="8.625" customWidth="1"/>
  </cols>
  <sheetData>
    <row r="1" spans="1:37" s="3" customFormat="1" ht="54" customHeight="1" thickBot="1" x14ac:dyDescent="0.5">
      <c r="A1" s="1" t="s">
        <v>0</v>
      </c>
      <c r="B1" s="1"/>
      <c r="C1" s="1"/>
      <c r="D1" s="1"/>
      <c r="E1" s="1"/>
      <c r="F1" s="1"/>
      <c r="G1" s="1"/>
      <c r="H1" s="1"/>
      <c r="I1" s="1"/>
      <c r="J1" s="1"/>
      <c r="K1" s="1"/>
      <c r="L1" s="1"/>
      <c r="M1" s="1"/>
      <c r="N1" s="1"/>
      <c r="O1" s="1"/>
      <c r="P1" s="1"/>
      <c r="Q1" s="1"/>
      <c r="R1" s="1"/>
      <c r="S1" s="1"/>
      <c r="T1" s="1"/>
      <c r="U1" s="1"/>
      <c r="V1" s="1"/>
      <c r="W1" s="1"/>
      <c r="X1" s="1"/>
      <c r="Y1" s="1"/>
      <c r="Z1" s="1"/>
      <c r="AA1" s="1"/>
      <c r="AB1" s="2"/>
      <c r="AC1" s="2"/>
    </row>
    <row r="2" spans="1:37" s="3" customFormat="1" ht="24" customHeight="1" x14ac:dyDescent="0.25">
      <c r="A2" s="4" t="s">
        <v>1</v>
      </c>
      <c r="B2" s="5" t="s">
        <v>2</v>
      </c>
      <c r="C2" s="6" t="s">
        <v>3</v>
      </c>
      <c r="D2" s="7"/>
      <c r="E2" s="6" t="s">
        <v>4</v>
      </c>
      <c r="F2" s="7"/>
      <c r="G2" s="6" t="s">
        <v>5</v>
      </c>
      <c r="H2" s="7"/>
      <c r="I2" s="6" t="s">
        <v>6</v>
      </c>
      <c r="J2" s="7"/>
      <c r="K2" s="6" t="s">
        <v>7</v>
      </c>
      <c r="L2" s="7"/>
      <c r="M2" s="6" t="s">
        <v>8</v>
      </c>
      <c r="N2" s="7"/>
      <c r="O2" s="6" t="s">
        <v>9</v>
      </c>
      <c r="P2" s="7"/>
      <c r="Q2" s="6" t="s">
        <v>10</v>
      </c>
      <c r="R2" s="7"/>
      <c r="S2" s="6" t="s">
        <v>11</v>
      </c>
      <c r="T2" s="7"/>
      <c r="U2" s="6" t="s">
        <v>12</v>
      </c>
      <c r="V2" s="7"/>
      <c r="W2" s="6" t="s">
        <v>13</v>
      </c>
      <c r="X2" s="8"/>
      <c r="Y2" s="5" t="s">
        <v>14</v>
      </c>
      <c r="Z2" s="5" t="s">
        <v>15</v>
      </c>
      <c r="AA2" s="9" t="s">
        <v>16</v>
      </c>
      <c r="AB2" s="10"/>
      <c r="AC2" s="11"/>
    </row>
    <row r="3" spans="1:37" s="3" customFormat="1" ht="24" customHeight="1" thickBot="1" x14ac:dyDescent="0.3">
      <c r="A3" s="12"/>
      <c r="B3" s="13"/>
      <c r="C3" s="14" t="s">
        <v>17</v>
      </c>
      <c r="D3" s="14" t="s">
        <v>18</v>
      </c>
      <c r="E3" s="14" t="s">
        <v>19</v>
      </c>
      <c r="F3" s="14" t="s">
        <v>18</v>
      </c>
      <c r="G3" s="14" t="s">
        <v>19</v>
      </c>
      <c r="H3" s="14" t="s">
        <v>18</v>
      </c>
      <c r="I3" s="14" t="s">
        <v>19</v>
      </c>
      <c r="J3" s="14" t="s">
        <v>18</v>
      </c>
      <c r="K3" s="14" t="s">
        <v>19</v>
      </c>
      <c r="L3" s="14" t="s">
        <v>18</v>
      </c>
      <c r="M3" s="14" t="s">
        <v>19</v>
      </c>
      <c r="N3" s="14" t="s">
        <v>18</v>
      </c>
      <c r="O3" s="14" t="s">
        <v>19</v>
      </c>
      <c r="P3" s="14" t="s">
        <v>18</v>
      </c>
      <c r="Q3" s="14" t="s">
        <v>19</v>
      </c>
      <c r="R3" s="14" t="s">
        <v>18</v>
      </c>
      <c r="S3" s="14" t="s">
        <v>19</v>
      </c>
      <c r="T3" s="14" t="s">
        <v>18</v>
      </c>
      <c r="U3" s="14" t="s">
        <v>19</v>
      </c>
      <c r="V3" s="14" t="s">
        <v>18</v>
      </c>
      <c r="W3" s="14" t="s">
        <v>19</v>
      </c>
      <c r="X3" s="15" t="s">
        <v>18</v>
      </c>
      <c r="Y3" s="13"/>
      <c r="Z3" s="13"/>
      <c r="AA3" s="16"/>
      <c r="AB3" s="10"/>
      <c r="AC3" s="11"/>
    </row>
    <row r="4" spans="1:37" s="3" customFormat="1" ht="36.950000000000003" customHeight="1" x14ac:dyDescent="0.25">
      <c r="A4" s="4" t="s">
        <v>20</v>
      </c>
      <c r="B4" s="17" t="s">
        <v>21</v>
      </c>
      <c r="C4" s="18">
        <v>19638</v>
      </c>
      <c r="D4" s="18">
        <v>19424</v>
      </c>
      <c r="E4" s="18">
        <v>20555</v>
      </c>
      <c r="F4" s="18">
        <v>20378</v>
      </c>
      <c r="G4" s="18">
        <v>21255</v>
      </c>
      <c r="H4" s="18">
        <v>21089</v>
      </c>
      <c r="I4" s="18">
        <v>21345</v>
      </c>
      <c r="J4" s="18">
        <v>21381</v>
      </c>
      <c r="K4" s="18">
        <v>21611</v>
      </c>
      <c r="L4" s="18">
        <v>21674</v>
      </c>
      <c r="M4" s="18">
        <v>21565</v>
      </c>
      <c r="N4" s="18">
        <v>21760</v>
      </c>
      <c r="O4" s="18">
        <v>21565</v>
      </c>
      <c r="P4" s="18">
        <v>21688</v>
      </c>
      <c r="Q4" s="18">
        <v>21476</v>
      </c>
      <c r="R4" s="18">
        <v>21524</v>
      </c>
      <c r="S4" s="18">
        <v>21327</v>
      </c>
      <c r="T4" s="18">
        <v>21518</v>
      </c>
      <c r="U4" s="18">
        <v>20970</v>
      </c>
      <c r="V4" s="18">
        <v>21372</v>
      </c>
      <c r="W4" s="18">
        <v>21435</v>
      </c>
      <c r="X4" s="18">
        <v>21757</v>
      </c>
      <c r="Y4" s="19" t="s">
        <v>22</v>
      </c>
      <c r="Z4" s="20" t="s">
        <v>23</v>
      </c>
      <c r="AA4" s="21" t="s">
        <v>24</v>
      </c>
      <c r="AB4" s="10"/>
      <c r="AC4" s="22">
        <f>SUM(C4:AB4)</f>
        <v>466307</v>
      </c>
    </row>
    <row r="5" spans="1:37" s="3" customFormat="1" ht="36.950000000000003" customHeight="1" thickBot="1" x14ac:dyDescent="0.3">
      <c r="A5" s="12"/>
      <c r="B5" s="14" t="s">
        <v>25</v>
      </c>
      <c r="C5" s="23">
        <f>C4/($C4+$D4)</f>
        <v>0.50273923506220874</v>
      </c>
      <c r="D5" s="23">
        <f>D4/($C4+$D4)</f>
        <v>0.4972607649377912</v>
      </c>
      <c r="E5" s="23">
        <f>E4/($E4+$F4)</f>
        <v>0.50216206972369481</v>
      </c>
      <c r="F5" s="23">
        <f>F4/($E4+$F4)</f>
        <v>0.49783793027630519</v>
      </c>
      <c r="G5" s="23">
        <f>G4/($G4+$H4)</f>
        <v>0.50196013602871714</v>
      </c>
      <c r="H5" s="23">
        <f>H4/($G4+$H4)</f>
        <v>0.4980398639712828</v>
      </c>
      <c r="I5" s="23">
        <f>I4/($I4+$J4)</f>
        <v>0.49957871085521699</v>
      </c>
      <c r="J5" s="23">
        <f>J4/($I4+$J4)</f>
        <v>0.50042128914478301</v>
      </c>
      <c r="K5" s="23">
        <f>K4/($K4+$L4)</f>
        <v>0.499272265218898</v>
      </c>
      <c r="L5" s="23">
        <f>L4/($K4+$L4)</f>
        <v>0.500727734781102</v>
      </c>
      <c r="M5" s="23">
        <f>M4/($M4+$N4)</f>
        <v>0.49774956722446623</v>
      </c>
      <c r="N5" s="23">
        <f>N4/($M4+$N4)</f>
        <v>0.50225043277553372</v>
      </c>
      <c r="O5" s="23">
        <f>O4/($O4+$P4)</f>
        <v>0.49857813330867223</v>
      </c>
      <c r="P5" s="23">
        <f>P4/($O4+$P4)</f>
        <v>0.50142186669132782</v>
      </c>
      <c r="Q5" s="23">
        <f>Q4/($Q4+$R4)</f>
        <v>0.49944186046511629</v>
      </c>
      <c r="R5" s="23">
        <f>R4/($Q4+$R4)</f>
        <v>0.50055813953488371</v>
      </c>
      <c r="S5" s="23">
        <f>S4/($S4+$T4)</f>
        <v>0.49777103512661919</v>
      </c>
      <c r="T5" s="23">
        <f>T4/($S4+$T4)</f>
        <v>0.50222896487338076</v>
      </c>
      <c r="U5" s="23">
        <f>U4/($U4+$V4)</f>
        <v>0.49525294034292194</v>
      </c>
      <c r="V5" s="23">
        <f>V4/($U4+$V4)</f>
        <v>0.50474705965707811</v>
      </c>
      <c r="W5" s="23">
        <f>W4/($W4+$X4)</f>
        <v>0.49627245786256713</v>
      </c>
      <c r="X5" s="23">
        <f>X4/($W4+$X4)</f>
        <v>0.50372754213743287</v>
      </c>
      <c r="Y5" s="24" t="s">
        <v>26</v>
      </c>
      <c r="Z5" s="25" t="s">
        <v>27</v>
      </c>
      <c r="AA5" s="26" t="s">
        <v>24</v>
      </c>
      <c r="AB5" s="10"/>
      <c r="AC5" s="22">
        <f t="shared" ref="AC5:AC51" si="0">SUM(C5:AB5)</f>
        <v>11</v>
      </c>
    </row>
    <row r="6" spans="1:37" s="3" customFormat="1" ht="20.100000000000001" customHeight="1" x14ac:dyDescent="0.25">
      <c r="A6" s="27"/>
      <c r="B6" s="28"/>
      <c r="C6" s="29"/>
      <c r="D6" s="29"/>
      <c r="E6" s="29"/>
      <c r="F6" s="29"/>
      <c r="G6" s="29"/>
      <c r="H6" s="29"/>
      <c r="I6" s="29"/>
      <c r="J6" s="29"/>
      <c r="K6" s="29"/>
      <c r="L6" s="29"/>
      <c r="M6" s="29"/>
      <c r="N6" s="29"/>
      <c r="O6" s="29"/>
      <c r="P6" s="29"/>
      <c r="Q6" s="29"/>
      <c r="R6" s="29"/>
      <c r="S6" s="29"/>
      <c r="T6" s="29"/>
      <c r="U6" s="29"/>
      <c r="V6" s="29"/>
      <c r="W6" s="29"/>
      <c r="X6" s="29"/>
      <c r="Y6" s="30"/>
      <c r="Z6" s="30"/>
      <c r="AA6" s="31"/>
      <c r="AB6" s="11"/>
      <c r="AC6" s="22"/>
    </row>
    <row r="7" spans="1:37" s="3" customFormat="1" ht="54" customHeight="1" thickBot="1" x14ac:dyDescent="0.5">
      <c r="A7" s="1" t="s">
        <v>28</v>
      </c>
      <c r="B7" s="1"/>
      <c r="C7" s="1"/>
      <c r="D7" s="1"/>
      <c r="E7" s="1"/>
      <c r="F7" s="1"/>
      <c r="G7" s="1"/>
      <c r="H7" s="1"/>
      <c r="I7" s="1"/>
      <c r="J7" s="1"/>
      <c r="K7" s="1"/>
      <c r="L7" s="1"/>
      <c r="M7" s="1"/>
      <c r="N7" s="1"/>
      <c r="O7" s="1"/>
      <c r="P7" s="1"/>
      <c r="Q7" s="1"/>
      <c r="R7" s="1"/>
      <c r="S7" s="1"/>
      <c r="T7" s="1"/>
      <c r="U7" s="1"/>
      <c r="V7" s="1"/>
      <c r="W7" s="1"/>
      <c r="X7" s="1"/>
      <c r="Y7" s="1"/>
      <c r="Z7" s="1"/>
      <c r="AA7" s="1"/>
      <c r="AB7" s="2"/>
      <c r="AC7" s="22">
        <f t="shared" si="0"/>
        <v>0</v>
      </c>
    </row>
    <row r="8" spans="1:37" s="3" customFormat="1" ht="24" customHeight="1" x14ac:dyDescent="0.25">
      <c r="A8" s="4" t="s">
        <v>1</v>
      </c>
      <c r="B8" s="5" t="s">
        <v>2</v>
      </c>
      <c r="C8" s="6" t="s">
        <v>3</v>
      </c>
      <c r="D8" s="7"/>
      <c r="E8" s="6" t="s">
        <v>4</v>
      </c>
      <c r="F8" s="7"/>
      <c r="G8" s="6" t="s">
        <v>5</v>
      </c>
      <c r="H8" s="7"/>
      <c r="I8" s="6" t="s">
        <v>6</v>
      </c>
      <c r="J8" s="7"/>
      <c r="K8" s="6" t="s">
        <v>7</v>
      </c>
      <c r="L8" s="7"/>
      <c r="M8" s="6" t="s">
        <v>8</v>
      </c>
      <c r="N8" s="7"/>
      <c r="O8" s="6" t="s">
        <v>9</v>
      </c>
      <c r="P8" s="7"/>
      <c r="Q8" s="6" t="s">
        <v>10</v>
      </c>
      <c r="R8" s="7"/>
      <c r="S8" s="6" t="s">
        <v>11</v>
      </c>
      <c r="T8" s="7"/>
      <c r="U8" s="6" t="s">
        <v>12</v>
      </c>
      <c r="V8" s="7"/>
      <c r="W8" s="6" t="s">
        <v>13</v>
      </c>
      <c r="X8" s="8"/>
      <c r="Y8" s="5" t="s">
        <v>14</v>
      </c>
      <c r="Z8" s="5" t="s">
        <v>15</v>
      </c>
      <c r="AA8" s="9" t="s">
        <v>16</v>
      </c>
      <c r="AB8" s="10"/>
      <c r="AC8" s="22">
        <f t="shared" si="0"/>
        <v>0</v>
      </c>
    </row>
    <row r="9" spans="1:37" s="3" customFormat="1" ht="24" customHeight="1" thickBot="1" x14ac:dyDescent="0.3">
      <c r="A9" s="12"/>
      <c r="B9" s="13"/>
      <c r="C9" s="14" t="s">
        <v>19</v>
      </c>
      <c r="D9" s="14" t="s">
        <v>18</v>
      </c>
      <c r="E9" s="14" t="s">
        <v>19</v>
      </c>
      <c r="F9" s="14" t="s">
        <v>18</v>
      </c>
      <c r="G9" s="14" t="s">
        <v>19</v>
      </c>
      <c r="H9" s="14" t="s">
        <v>18</v>
      </c>
      <c r="I9" s="14" t="s">
        <v>19</v>
      </c>
      <c r="J9" s="14" t="s">
        <v>18</v>
      </c>
      <c r="K9" s="14" t="s">
        <v>19</v>
      </c>
      <c r="L9" s="14" t="s">
        <v>18</v>
      </c>
      <c r="M9" s="14" t="s">
        <v>19</v>
      </c>
      <c r="N9" s="14" t="s">
        <v>18</v>
      </c>
      <c r="O9" s="14" t="s">
        <v>19</v>
      </c>
      <c r="P9" s="14" t="s">
        <v>18</v>
      </c>
      <c r="Q9" s="14" t="s">
        <v>19</v>
      </c>
      <c r="R9" s="14" t="s">
        <v>18</v>
      </c>
      <c r="S9" s="14" t="s">
        <v>19</v>
      </c>
      <c r="T9" s="14" t="s">
        <v>18</v>
      </c>
      <c r="U9" s="14" t="s">
        <v>19</v>
      </c>
      <c r="V9" s="14" t="s">
        <v>18</v>
      </c>
      <c r="W9" s="14" t="s">
        <v>19</v>
      </c>
      <c r="X9" s="15" t="s">
        <v>18</v>
      </c>
      <c r="Y9" s="13"/>
      <c r="Z9" s="13"/>
      <c r="AA9" s="16"/>
      <c r="AB9" s="10"/>
      <c r="AC9" s="22">
        <f t="shared" si="0"/>
        <v>0</v>
      </c>
    </row>
    <row r="10" spans="1:37" s="3" customFormat="1" ht="36.950000000000003" customHeight="1" x14ac:dyDescent="0.25">
      <c r="A10" s="4" t="s">
        <v>29</v>
      </c>
      <c r="B10" s="17" t="s">
        <v>30</v>
      </c>
      <c r="C10" s="32">
        <v>221</v>
      </c>
      <c r="D10" s="32">
        <v>192</v>
      </c>
      <c r="E10" s="32">
        <v>241</v>
      </c>
      <c r="F10" s="32">
        <v>227</v>
      </c>
      <c r="G10" s="32">
        <v>250</v>
      </c>
      <c r="H10" s="32">
        <v>216</v>
      </c>
      <c r="I10" s="32">
        <v>204</v>
      </c>
      <c r="J10" s="32">
        <v>212</v>
      </c>
      <c r="K10" s="32">
        <v>226</v>
      </c>
      <c r="L10" s="32">
        <v>212</v>
      </c>
      <c r="M10" s="32">
        <v>179</v>
      </c>
      <c r="N10" s="32">
        <v>179</v>
      </c>
      <c r="O10" s="32">
        <v>179</v>
      </c>
      <c r="P10" s="32">
        <v>173</v>
      </c>
      <c r="Q10" s="32">
        <v>184</v>
      </c>
      <c r="R10" s="32">
        <v>146</v>
      </c>
      <c r="S10" s="32">
        <v>155</v>
      </c>
      <c r="T10" s="32">
        <v>138</v>
      </c>
      <c r="U10" s="32">
        <v>124</v>
      </c>
      <c r="V10" s="32">
        <v>118</v>
      </c>
      <c r="W10" s="32">
        <v>120</v>
      </c>
      <c r="X10" s="33">
        <v>103</v>
      </c>
      <c r="Y10" s="19" t="s">
        <v>31</v>
      </c>
      <c r="Z10" s="20" t="s">
        <v>32</v>
      </c>
      <c r="AA10" s="21" t="s">
        <v>24</v>
      </c>
      <c r="AB10" s="10"/>
      <c r="AC10" s="22">
        <f t="shared" si="0"/>
        <v>3999</v>
      </c>
    </row>
    <row r="11" spans="1:37" s="3" customFormat="1" ht="36.950000000000003" customHeight="1" thickBot="1" x14ac:dyDescent="0.3">
      <c r="A11" s="12"/>
      <c r="B11" s="14" t="s">
        <v>25</v>
      </c>
      <c r="C11" s="23">
        <f>C10/($C10+$D10)</f>
        <v>0.53510895883777243</v>
      </c>
      <c r="D11" s="23">
        <f>D10/($C10+$D10)</f>
        <v>0.46489104116222763</v>
      </c>
      <c r="E11" s="23">
        <f>E10/($E10+$F10)</f>
        <v>0.5149572649572649</v>
      </c>
      <c r="F11" s="23">
        <f>F10/($E10+$F10)</f>
        <v>0.48504273504273504</v>
      </c>
      <c r="G11" s="23">
        <f>G10/($G10+$H10)</f>
        <v>0.53648068669527893</v>
      </c>
      <c r="H11" s="23">
        <f>H10/($G10+$H10)</f>
        <v>0.46351931330472101</v>
      </c>
      <c r="I11" s="23">
        <f>I10/($I10+$J10)</f>
        <v>0.49038461538461536</v>
      </c>
      <c r="J11" s="23">
        <f>J10/($I10+$J10)</f>
        <v>0.50961538461538458</v>
      </c>
      <c r="K11" s="23">
        <f>K10/($K10+$L10)</f>
        <v>0.51598173515981738</v>
      </c>
      <c r="L11" s="23">
        <f>L10/($K10+$L10)</f>
        <v>0.48401826484018262</v>
      </c>
      <c r="M11" s="23">
        <f>M10/($M10+$N10)</f>
        <v>0.5</v>
      </c>
      <c r="N11" s="23">
        <f>N10/($M10+$N10)</f>
        <v>0.5</v>
      </c>
      <c r="O11" s="23">
        <f>O10/($O10+$P10)</f>
        <v>0.50852272727272729</v>
      </c>
      <c r="P11" s="23">
        <f>P10/($O10+$P10)</f>
        <v>0.49147727272727271</v>
      </c>
      <c r="Q11" s="23">
        <f>Q10/($Q10+$R10)</f>
        <v>0.55757575757575761</v>
      </c>
      <c r="R11" s="23">
        <f>R10/($Q10+$R10)</f>
        <v>0.44242424242424244</v>
      </c>
      <c r="S11" s="23">
        <f>S10/($S10+$T10)</f>
        <v>0.52901023890784982</v>
      </c>
      <c r="T11" s="23">
        <f>T10/($S10+$T10)</f>
        <v>0.47098976109215018</v>
      </c>
      <c r="U11" s="23">
        <f>U10/($U10+$V10)</f>
        <v>0.51239669421487599</v>
      </c>
      <c r="V11" s="23">
        <f>V10/($U10+$V10)</f>
        <v>0.48760330578512395</v>
      </c>
      <c r="W11" s="23">
        <f>W10/($W10+$X10)</f>
        <v>0.53811659192825112</v>
      </c>
      <c r="X11" s="23">
        <f>X10/($W10+$X10)</f>
        <v>0.46188340807174888</v>
      </c>
      <c r="Y11" s="24" t="s">
        <v>33</v>
      </c>
      <c r="Z11" s="25" t="s">
        <v>27</v>
      </c>
      <c r="AA11" s="26" t="s">
        <v>24</v>
      </c>
      <c r="AB11" s="10"/>
      <c r="AC11" s="22">
        <f t="shared" si="0"/>
        <v>11</v>
      </c>
    </row>
    <row r="12" spans="1:37" s="41" customFormat="1" ht="34.5" hidden="1" customHeight="1" x14ac:dyDescent="0.25">
      <c r="A12" s="34"/>
      <c r="B12" s="35"/>
      <c r="C12" s="36">
        <f>SUM(C11:D11)</f>
        <v>1</v>
      </c>
      <c r="D12" s="37"/>
      <c r="E12" s="36">
        <f>SUM(E11:F11)</f>
        <v>1</v>
      </c>
      <c r="F12" s="38"/>
      <c r="G12" s="36">
        <f>SUM(G11:H11)</f>
        <v>1</v>
      </c>
      <c r="H12" s="38"/>
      <c r="I12" s="36">
        <f>SUM(I11:J11)</f>
        <v>1</v>
      </c>
      <c r="J12" s="38"/>
      <c r="K12" s="36">
        <f>SUM(K11:L11)</f>
        <v>1</v>
      </c>
      <c r="L12" s="38"/>
      <c r="M12" s="36">
        <f>SUM(M11:N11)</f>
        <v>1</v>
      </c>
      <c r="N12" s="38"/>
      <c r="O12" s="36">
        <f>SUM(O11:P11)</f>
        <v>1</v>
      </c>
      <c r="P12" s="38"/>
      <c r="Q12" s="36">
        <f>SUM(Q11:R11)</f>
        <v>1</v>
      </c>
      <c r="R12" s="38"/>
      <c r="S12" s="36">
        <f>SUM(S11:T11)</f>
        <v>1</v>
      </c>
      <c r="T12" s="38"/>
      <c r="U12" s="36">
        <f>SUM(U11:V11)</f>
        <v>1</v>
      </c>
      <c r="V12" s="38"/>
      <c r="W12" s="36">
        <f>SUM(W11:X11)</f>
        <v>1</v>
      </c>
      <c r="X12" s="39"/>
      <c r="Y12" s="40"/>
      <c r="Z12" s="40"/>
      <c r="AA12" s="40"/>
      <c r="AC12" s="22">
        <f>SUM(C12:AB12)</f>
        <v>11</v>
      </c>
    </row>
    <row r="13" spans="1:37" s="41" customFormat="1" ht="20.100000000000001" customHeight="1" x14ac:dyDescent="0.25">
      <c r="A13" s="34"/>
      <c r="B13" s="35"/>
      <c r="C13" s="36"/>
      <c r="D13" s="37"/>
      <c r="E13" s="36"/>
      <c r="F13" s="38"/>
      <c r="G13" s="36"/>
      <c r="H13" s="38"/>
      <c r="I13" s="36"/>
      <c r="J13" s="38"/>
      <c r="K13" s="36"/>
      <c r="L13" s="38"/>
      <c r="M13" s="36"/>
      <c r="N13" s="38"/>
      <c r="O13" s="36"/>
      <c r="P13" s="38"/>
      <c r="Q13" s="36"/>
      <c r="R13" s="38"/>
      <c r="S13" s="36"/>
      <c r="T13" s="38"/>
      <c r="U13" s="36"/>
      <c r="V13" s="38"/>
      <c r="W13" s="36"/>
      <c r="X13" s="39"/>
      <c r="Y13" s="40"/>
      <c r="Z13" s="40"/>
      <c r="AA13" s="40"/>
      <c r="AC13" s="22"/>
    </row>
    <row r="14" spans="1:37" s="3" customFormat="1" ht="54.75" customHeight="1" thickBot="1" x14ac:dyDescent="0.3">
      <c r="A14" s="1" t="s">
        <v>34</v>
      </c>
      <c r="B14" s="1"/>
      <c r="C14" s="1"/>
      <c r="D14" s="1"/>
      <c r="E14" s="1"/>
      <c r="F14" s="1"/>
      <c r="G14" s="1"/>
      <c r="H14" s="1"/>
      <c r="I14" s="1"/>
      <c r="J14" s="1"/>
      <c r="K14" s="1"/>
      <c r="L14" s="1"/>
      <c r="M14" s="1"/>
      <c r="N14" s="1"/>
      <c r="O14" s="1"/>
      <c r="P14" s="1"/>
      <c r="Q14" s="1"/>
      <c r="R14" s="1"/>
      <c r="S14" s="1"/>
      <c r="T14" s="1"/>
      <c r="U14" s="1"/>
      <c r="V14" s="1"/>
      <c r="W14" s="1"/>
      <c r="X14" s="1"/>
      <c r="Y14" s="1"/>
      <c r="Z14" s="1"/>
      <c r="AA14" s="1"/>
      <c r="AB14" s="42"/>
      <c r="AC14" s="22">
        <f>AC18+AC26</f>
        <v>2653</v>
      </c>
      <c r="AD14" s="43"/>
      <c r="AE14" s="43"/>
      <c r="AF14" s="43"/>
      <c r="AG14" s="43"/>
      <c r="AH14" s="43"/>
      <c r="AI14" s="42"/>
      <c r="AJ14" s="42"/>
      <c r="AK14" s="42"/>
    </row>
    <row r="15" spans="1:37" s="3" customFormat="1" ht="24.95" customHeight="1" x14ac:dyDescent="0.25">
      <c r="A15" s="4" t="s">
        <v>1</v>
      </c>
      <c r="B15" s="44" t="s">
        <v>2</v>
      </c>
      <c r="C15" s="45" t="s">
        <v>6</v>
      </c>
      <c r="D15" s="46"/>
      <c r="E15" s="46"/>
      <c r="F15" s="47"/>
      <c r="G15" s="45" t="s">
        <v>7</v>
      </c>
      <c r="H15" s="46"/>
      <c r="I15" s="46"/>
      <c r="J15" s="47"/>
      <c r="K15" s="45" t="s">
        <v>8</v>
      </c>
      <c r="L15" s="46"/>
      <c r="M15" s="46"/>
      <c r="N15" s="47"/>
      <c r="O15" s="45" t="s">
        <v>9</v>
      </c>
      <c r="P15" s="46"/>
      <c r="Q15" s="46"/>
      <c r="R15" s="47"/>
      <c r="S15" s="48" t="s">
        <v>35</v>
      </c>
      <c r="T15" s="48"/>
      <c r="U15" s="48"/>
      <c r="V15" s="49"/>
      <c r="W15" s="50" t="s">
        <v>36</v>
      </c>
      <c r="X15" s="51"/>
      <c r="Y15" s="52" t="s">
        <v>14</v>
      </c>
      <c r="Z15" s="5" t="s">
        <v>15</v>
      </c>
      <c r="AA15" s="9" t="s">
        <v>16</v>
      </c>
      <c r="AC15" s="22">
        <f t="shared" si="0"/>
        <v>0</v>
      </c>
      <c r="AD15" s="53"/>
      <c r="AE15" s="53"/>
      <c r="AF15" s="53"/>
      <c r="AG15" s="41"/>
      <c r="AH15" s="41"/>
    </row>
    <row r="16" spans="1:37" s="3" customFormat="1" ht="24.95" customHeight="1" x14ac:dyDescent="0.25">
      <c r="A16" s="54"/>
      <c r="B16" s="55" t="s">
        <v>2</v>
      </c>
      <c r="C16" s="56" t="s">
        <v>17</v>
      </c>
      <c r="D16" s="56"/>
      <c r="E16" s="56" t="s">
        <v>37</v>
      </c>
      <c r="F16" s="57"/>
      <c r="G16" s="56" t="s">
        <v>17</v>
      </c>
      <c r="H16" s="56"/>
      <c r="I16" s="56" t="s">
        <v>37</v>
      </c>
      <c r="J16" s="57"/>
      <c r="K16" s="56" t="s">
        <v>17</v>
      </c>
      <c r="L16" s="56"/>
      <c r="M16" s="56" t="s">
        <v>37</v>
      </c>
      <c r="N16" s="57"/>
      <c r="O16" s="56" t="s">
        <v>17</v>
      </c>
      <c r="P16" s="56"/>
      <c r="Q16" s="56" t="s">
        <v>37</v>
      </c>
      <c r="R16" s="57"/>
      <c r="S16" s="56" t="s">
        <v>17</v>
      </c>
      <c r="T16" s="56"/>
      <c r="U16" s="56" t="s">
        <v>37</v>
      </c>
      <c r="V16" s="58"/>
      <c r="W16" s="59"/>
      <c r="X16" s="60"/>
      <c r="Y16" s="61"/>
      <c r="Z16" s="62"/>
      <c r="AA16" s="63"/>
      <c r="AC16" s="22">
        <f t="shared" si="0"/>
        <v>0</v>
      </c>
      <c r="AD16" s="64"/>
      <c r="AE16" s="64"/>
      <c r="AF16" s="64"/>
      <c r="AG16" s="41"/>
      <c r="AH16" s="41"/>
    </row>
    <row r="17" spans="1:67" s="3" customFormat="1" ht="24.95" customHeight="1" thickBot="1" x14ac:dyDescent="0.3">
      <c r="A17" s="12"/>
      <c r="B17" s="65"/>
      <c r="C17" s="66" t="s">
        <v>38</v>
      </c>
      <c r="D17" s="66" t="s">
        <v>39</v>
      </c>
      <c r="E17" s="66" t="s">
        <v>38</v>
      </c>
      <c r="F17" s="66" t="s">
        <v>39</v>
      </c>
      <c r="G17" s="66" t="s">
        <v>38</v>
      </c>
      <c r="H17" s="66" t="s">
        <v>39</v>
      </c>
      <c r="I17" s="66" t="s">
        <v>38</v>
      </c>
      <c r="J17" s="66" t="s">
        <v>39</v>
      </c>
      <c r="K17" s="66" t="s">
        <v>38</v>
      </c>
      <c r="L17" s="66" t="s">
        <v>39</v>
      </c>
      <c r="M17" s="66" t="s">
        <v>38</v>
      </c>
      <c r="N17" s="66" t="s">
        <v>39</v>
      </c>
      <c r="O17" s="66" t="s">
        <v>38</v>
      </c>
      <c r="P17" s="66" t="s">
        <v>39</v>
      </c>
      <c r="Q17" s="66" t="s">
        <v>38</v>
      </c>
      <c r="R17" s="66" t="s">
        <v>39</v>
      </c>
      <c r="S17" s="66" t="s">
        <v>38</v>
      </c>
      <c r="T17" s="66" t="s">
        <v>39</v>
      </c>
      <c r="U17" s="66" t="s">
        <v>38</v>
      </c>
      <c r="V17" s="67" t="s">
        <v>39</v>
      </c>
      <c r="W17" s="59"/>
      <c r="X17" s="60"/>
      <c r="Y17" s="68"/>
      <c r="Z17" s="13"/>
      <c r="AA17" s="16"/>
      <c r="AC17" s="22">
        <f t="shared" si="0"/>
        <v>0</v>
      </c>
      <c r="AD17" s="64"/>
      <c r="AE17" s="64"/>
      <c r="AF17" s="64"/>
      <c r="AG17" s="41"/>
      <c r="AH17" s="41"/>
    </row>
    <row r="18" spans="1:67" s="3" customFormat="1" ht="36.950000000000003" customHeight="1" x14ac:dyDescent="0.25">
      <c r="A18" s="4" t="s">
        <v>40</v>
      </c>
      <c r="B18" s="69" t="s">
        <v>30</v>
      </c>
      <c r="C18" s="70">
        <v>198</v>
      </c>
      <c r="D18" s="70">
        <v>6</v>
      </c>
      <c r="E18" s="70">
        <v>209</v>
      </c>
      <c r="F18" s="71">
        <v>3</v>
      </c>
      <c r="G18" s="71">
        <v>220</v>
      </c>
      <c r="H18" s="71">
        <v>7</v>
      </c>
      <c r="I18" s="71">
        <v>207</v>
      </c>
      <c r="J18" s="71">
        <v>5</v>
      </c>
      <c r="K18" s="71">
        <v>173</v>
      </c>
      <c r="L18" s="71">
        <v>6</v>
      </c>
      <c r="M18" s="71">
        <v>168</v>
      </c>
      <c r="N18" s="71">
        <v>11</v>
      </c>
      <c r="O18" s="71">
        <v>172</v>
      </c>
      <c r="P18" s="71">
        <v>7</v>
      </c>
      <c r="Q18" s="71">
        <v>170</v>
      </c>
      <c r="R18" s="71">
        <v>3</v>
      </c>
      <c r="S18" s="71">
        <v>173</v>
      </c>
      <c r="T18" s="71">
        <v>11</v>
      </c>
      <c r="U18" s="71">
        <v>142</v>
      </c>
      <c r="V18" s="72">
        <v>4</v>
      </c>
      <c r="W18" s="59"/>
      <c r="X18" s="60"/>
      <c r="Y18" s="73" t="s">
        <v>41</v>
      </c>
      <c r="Z18" s="74" t="s">
        <v>42</v>
      </c>
      <c r="AA18" s="21" t="s">
        <v>24</v>
      </c>
      <c r="AC18" s="22">
        <f t="shared" si="0"/>
        <v>1895</v>
      </c>
      <c r="AD18" s="53"/>
      <c r="AE18" s="53"/>
      <c r="AF18" s="75"/>
      <c r="AG18" s="41"/>
      <c r="AH18" s="41"/>
    </row>
    <row r="19" spans="1:67" s="3" customFormat="1" ht="36.950000000000003" customHeight="1" thickBot="1" x14ac:dyDescent="0.3">
      <c r="A19" s="12"/>
      <c r="B19" s="76" t="s">
        <v>25</v>
      </c>
      <c r="C19" s="23">
        <f>C18/(C18+D18)</f>
        <v>0.97058823529411764</v>
      </c>
      <c r="D19" s="23">
        <f>D18/(C18+D18)</f>
        <v>2.9411764705882353E-2</v>
      </c>
      <c r="E19" s="23">
        <f>E18/(E18+F18)</f>
        <v>0.98584905660377353</v>
      </c>
      <c r="F19" s="23">
        <f>F18/(E18+F18)</f>
        <v>1.4150943396226415E-2</v>
      </c>
      <c r="G19" s="23">
        <f>G18/(G18+H18)</f>
        <v>0.96916299559471364</v>
      </c>
      <c r="H19" s="23">
        <f>H18/(G18+H18)</f>
        <v>3.0837004405286344E-2</v>
      </c>
      <c r="I19" s="23">
        <f>I18/(I18+J18)</f>
        <v>0.97641509433962259</v>
      </c>
      <c r="J19" s="23">
        <f>J18/(I18+J18)</f>
        <v>2.358490566037736E-2</v>
      </c>
      <c r="K19" s="23">
        <f>K18/(K18+L18)</f>
        <v>0.96648044692737434</v>
      </c>
      <c r="L19" s="23">
        <f>L18/(K18+L18)</f>
        <v>3.3519553072625698E-2</v>
      </c>
      <c r="M19" s="23">
        <f>M18/(M18+N18)</f>
        <v>0.93854748603351956</v>
      </c>
      <c r="N19" s="23">
        <f>N18/(M18+N18)</f>
        <v>6.1452513966480445E-2</v>
      </c>
      <c r="O19" s="23">
        <f>O18/(O18+P18)</f>
        <v>0.96089385474860334</v>
      </c>
      <c r="P19" s="23">
        <f>P18/(O18+P18)</f>
        <v>3.9106145251396648E-2</v>
      </c>
      <c r="Q19" s="23">
        <f>Q18/(Q18+R18)</f>
        <v>0.98265895953757221</v>
      </c>
      <c r="R19" s="23">
        <f>R18/(Q18+R18)</f>
        <v>1.7341040462427744E-2</v>
      </c>
      <c r="S19" s="23">
        <f>S18/(S18+T18)</f>
        <v>0.94021739130434778</v>
      </c>
      <c r="T19" s="23">
        <f>T18/(S18+T18)</f>
        <v>5.9782608695652176E-2</v>
      </c>
      <c r="U19" s="23">
        <f>U18/(U18+V18)</f>
        <v>0.9726027397260274</v>
      </c>
      <c r="V19" s="77">
        <f>V18/(U18+V18)</f>
        <v>2.7397260273972601E-2</v>
      </c>
      <c r="W19" s="78"/>
      <c r="X19" s="79"/>
      <c r="Y19" s="80" t="s">
        <v>43</v>
      </c>
      <c r="Z19" s="81" t="s">
        <v>27</v>
      </c>
      <c r="AA19" s="26" t="s">
        <v>24</v>
      </c>
      <c r="AC19" s="22">
        <f t="shared" si="0"/>
        <v>10</v>
      </c>
      <c r="AD19" s="82"/>
      <c r="AE19" s="82"/>
      <c r="AF19" s="83"/>
      <c r="AG19" s="41"/>
      <c r="AH19" s="41"/>
    </row>
    <row r="20" spans="1:67" s="87" customFormat="1" ht="24" hidden="1" customHeight="1" x14ac:dyDescent="0.25">
      <c r="A20" s="84"/>
      <c r="B20"/>
      <c r="C20" s="85">
        <f>SUM(C19:D19)</f>
        <v>1</v>
      </c>
      <c r="D20" s="86"/>
      <c r="E20" s="85">
        <f>SUM(E19:F19)</f>
        <v>1</v>
      </c>
      <c r="F20" s="86"/>
      <c r="G20" s="85">
        <f>SUM(G19:H19)</f>
        <v>1</v>
      </c>
      <c r="H20" s="86"/>
      <c r="I20" s="85">
        <f>SUM(I19:J19)</f>
        <v>1</v>
      </c>
      <c r="J20" s="86"/>
      <c r="K20" s="85">
        <f>SUM(K19:L19)</f>
        <v>1</v>
      </c>
      <c r="L20" s="86"/>
      <c r="M20" s="85">
        <f>SUM(M19:N19)</f>
        <v>1</v>
      </c>
      <c r="N20" s="86"/>
      <c r="O20" s="85">
        <f>SUM(O19:P19)</f>
        <v>1</v>
      </c>
      <c r="P20" s="86"/>
      <c r="Q20" s="85">
        <f>SUM(Q19:R19)</f>
        <v>1</v>
      </c>
      <c r="R20" s="86"/>
      <c r="S20" s="85">
        <f>SUM(S19:T19)</f>
        <v>1</v>
      </c>
      <c r="T20" s="86"/>
      <c r="U20" s="85">
        <f>SUM(U19:V19)</f>
        <v>1</v>
      </c>
      <c r="V20"/>
      <c r="AC20" s="22">
        <f t="shared" si="0"/>
        <v>10</v>
      </c>
      <c r="AD20" s="40"/>
      <c r="AE20" s="40"/>
      <c r="AF20" s="40"/>
      <c r="AG20" s="40"/>
      <c r="AH20" s="88"/>
      <c r="AI20"/>
      <c r="AJ20"/>
      <c r="AK20"/>
    </row>
    <row r="21" spans="1:67" s="87" customFormat="1" ht="20.100000000000001" customHeight="1" x14ac:dyDescent="0.25">
      <c r="A21" s="84"/>
      <c r="B21"/>
      <c r="C21" s="85"/>
      <c r="D21" s="86"/>
      <c r="E21" s="85"/>
      <c r="F21" s="86"/>
      <c r="G21" s="85"/>
      <c r="H21" s="86"/>
      <c r="I21" s="85"/>
      <c r="J21" s="86"/>
      <c r="K21" s="85"/>
      <c r="L21" s="86"/>
      <c r="M21" s="85"/>
      <c r="N21" s="86"/>
      <c r="O21" s="85"/>
      <c r="P21" s="86"/>
      <c r="Q21" s="85"/>
      <c r="R21" s="86"/>
      <c r="S21" s="85"/>
      <c r="T21" s="86"/>
      <c r="U21" s="85"/>
      <c r="V21"/>
      <c r="AC21" s="22"/>
      <c r="AD21" s="40"/>
      <c r="AE21" s="40"/>
      <c r="AF21" s="40"/>
      <c r="AG21" s="40"/>
      <c r="AH21" s="88"/>
      <c r="AI21"/>
      <c r="AJ21"/>
      <c r="AK21"/>
    </row>
    <row r="22" spans="1:67" s="3" customFormat="1" ht="54" customHeight="1" thickBot="1" x14ac:dyDescent="0.3">
      <c r="A22" s="1" t="s">
        <v>44</v>
      </c>
      <c r="B22" s="1"/>
      <c r="C22" s="1"/>
      <c r="D22" s="1"/>
      <c r="E22" s="1"/>
      <c r="F22" s="1"/>
      <c r="G22" s="1"/>
      <c r="H22" s="1"/>
      <c r="I22" s="1"/>
      <c r="J22" s="1"/>
      <c r="K22" s="1"/>
      <c r="L22" s="1"/>
      <c r="M22" s="1"/>
      <c r="N22" s="1"/>
      <c r="O22" s="1"/>
      <c r="P22" s="1"/>
      <c r="Q22" s="1"/>
      <c r="R22" s="1"/>
      <c r="S22" s="1"/>
      <c r="T22" s="1"/>
      <c r="U22" s="1"/>
      <c r="V22" s="1"/>
      <c r="W22" s="1"/>
      <c r="X22" s="1"/>
      <c r="Y22" s="1"/>
      <c r="Z22" s="1"/>
      <c r="AA22" s="1"/>
      <c r="AB22" s="42"/>
      <c r="AC22" s="22">
        <f t="shared" si="0"/>
        <v>0</v>
      </c>
      <c r="AD22" s="42"/>
      <c r="AE22" s="42"/>
      <c r="AF22" s="42"/>
      <c r="AG22" s="42"/>
      <c r="AH22" s="42"/>
      <c r="AI22" s="42"/>
      <c r="AJ22" s="42"/>
      <c r="AK22" s="42"/>
    </row>
    <row r="23" spans="1:67" s="87" customFormat="1" ht="24" customHeight="1" thickBot="1" x14ac:dyDescent="0.3">
      <c r="A23" s="89" t="s">
        <v>1</v>
      </c>
      <c r="B23" s="44" t="s">
        <v>2</v>
      </c>
      <c r="C23" s="48" t="s">
        <v>11</v>
      </c>
      <c r="D23" s="48"/>
      <c r="E23" s="48"/>
      <c r="F23" s="48"/>
      <c r="G23" s="48" t="s">
        <v>12</v>
      </c>
      <c r="H23" s="48"/>
      <c r="I23" s="48"/>
      <c r="J23" s="48"/>
      <c r="K23" s="48" t="s">
        <v>13</v>
      </c>
      <c r="L23" s="48"/>
      <c r="M23" s="48"/>
      <c r="N23" s="49"/>
      <c r="O23" s="90"/>
      <c r="P23" s="91"/>
      <c r="Q23" s="91"/>
      <c r="R23" s="91"/>
      <c r="S23" s="91"/>
      <c r="T23" s="91"/>
      <c r="U23" s="91"/>
      <c r="V23" s="91"/>
      <c r="W23" s="91"/>
      <c r="X23" s="92"/>
      <c r="Y23" s="52" t="s">
        <v>14</v>
      </c>
      <c r="Z23" s="5" t="s">
        <v>15</v>
      </c>
      <c r="AA23" s="9" t="s">
        <v>16</v>
      </c>
      <c r="AB23" s="10"/>
      <c r="AC23" s="22">
        <f t="shared" si="0"/>
        <v>0</v>
      </c>
      <c r="AD23" s="3"/>
      <c r="AE23" s="1" t="s">
        <v>45</v>
      </c>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42"/>
      <c r="BG23" s="22" t="e">
        <f>BQ27+#REF!</f>
        <v>#REF!</v>
      </c>
      <c r="BH23" s="43"/>
      <c r="BI23" s="43"/>
      <c r="BJ23" s="43"/>
      <c r="BK23" s="43"/>
      <c r="BL23" s="43"/>
      <c r="BM23" s="42"/>
      <c r="BN23" s="42"/>
      <c r="BO23" s="42"/>
    </row>
    <row r="24" spans="1:67" s="3" customFormat="1" ht="24" customHeight="1" x14ac:dyDescent="0.25">
      <c r="A24" s="54" t="s">
        <v>1</v>
      </c>
      <c r="B24" s="55" t="s">
        <v>2</v>
      </c>
      <c r="C24" s="56" t="s">
        <v>17</v>
      </c>
      <c r="D24" s="56"/>
      <c r="E24" s="56" t="s">
        <v>37</v>
      </c>
      <c r="F24" s="57"/>
      <c r="G24" s="56" t="s">
        <v>17</v>
      </c>
      <c r="H24" s="56"/>
      <c r="I24" s="56" t="s">
        <v>37</v>
      </c>
      <c r="J24" s="57"/>
      <c r="K24" s="56" t="s">
        <v>17</v>
      </c>
      <c r="L24" s="56"/>
      <c r="M24" s="56" t="s">
        <v>37</v>
      </c>
      <c r="N24" s="58"/>
      <c r="O24" s="93"/>
      <c r="P24" s="94"/>
      <c r="Q24" s="94"/>
      <c r="R24" s="94"/>
      <c r="S24" s="94"/>
      <c r="T24" s="94"/>
      <c r="U24" s="94"/>
      <c r="V24" s="94"/>
      <c r="W24" s="94"/>
      <c r="X24" s="95"/>
      <c r="Y24" s="61"/>
      <c r="Z24" s="62"/>
      <c r="AA24" s="63"/>
      <c r="AB24" s="10"/>
      <c r="AC24" s="22">
        <f t="shared" si="0"/>
        <v>0</v>
      </c>
      <c r="AE24" s="4" t="s">
        <v>1</v>
      </c>
      <c r="AF24" s="44" t="s">
        <v>2</v>
      </c>
      <c r="AG24" s="48" t="s">
        <v>6</v>
      </c>
      <c r="AH24" s="48"/>
      <c r="AI24" s="48"/>
      <c r="AJ24" s="48"/>
      <c r="AK24" s="48" t="s">
        <v>7</v>
      </c>
      <c r="AL24" s="48"/>
      <c r="AM24" s="48"/>
      <c r="AN24" s="48"/>
      <c r="AO24" s="48" t="s">
        <v>8</v>
      </c>
      <c r="AP24" s="48"/>
      <c r="AQ24" s="48"/>
      <c r="AR24" s="48"/>
      <c r="AS24" s="48" t="s">
        <v>9</v>
      </c>
      <c r="AT24" s="48"/>
      <c r="AU24" s="48"/>
      <c r="AV24" s="48"/>
      <c r="AW24" s="48" t="s">
        <v>10</v>
      </c>
      <c r="AX24" s="48"/>
      <c r="AY24" s="48"/>
      <c r="AZ24" s="49"/>
      <c r="BA24" s="48" t="s">
        <v>11</v>
      </c>
      <c r="BB24" s="48"/>
      <c r="BC24" s="48"/>
      <c r="BD24" s="48"/>
      <c r="BE24" s="48" t="s">
        <v>12</v>
      </c>
      <c r="BF24" s="48"/>
      <c r="BG24" s="48"/>
      <c r="BH24" s="48"/>
      <c r="BI24" s="48" t="s">
        <v>46</v>
      </c>
      <c r="BJ24" s="48"/>
      <c r="BK24" s="48"/>
      <c r="BL24" s="49"/>
      <c r="BM24" s="52" t="s">
        <v>14</v>
      </c>
      <c r="BN24" s="5" t="s">
        <v>15</v>
      </c>
      <c r="BO24" s="9" t="s">
        <v>16</v>
      </c>
    </row>
    <row r="25" spans="1:67" s="3" customFormat="1" ht="24" customHeight="1" thickBot="1" x14ac:dyDescent="0.3">
      <c r="A25" s="12"/>
      <c r="B25" s="65"/>
      <c r="C25" s="66" t="s">
        <v>38</v>
      </c>
      <c r="D25" s="66" t="s">
        <v>39</v>
      </c>
      <c r="E25" s="66" t="s">
        <v>38</v>
      </c>
      <c r="F25" s="66" t="s">
        <v>39</v>
      </c>
      <c r="G25" s="66" t="s">
        <v>38</v>
      </c>
      <c r="H25" s="66" t="s">
        <v>39</v>
      </c>
      <c r="I25" s="66" t="s">
        <v>38</v>
      </c>
      <c r="J25" s="66" t="s">
        <v>39</v>
      </c>
      <c r="K25" s="66" t="s">
        <v>38</v>
      </c>
      <c r="L25" s="66" t="s">
        <v>39</v>
      </c>
      <c r="M25" s="66" t="s">
        <v>38</v>
      </c>
      <c r="N25" s="67" t="s">
        <v>39</v>
      </c>
      <c r="O25" s="93"/>
      <c r="P25" s="94"/>
      <c r="Q25" s="94"/>
      <c r="R25" s="94"/>
      <c r="S25" s="94"/>
      <c r="T25" s="94"/>
      <c r="U25" s="94"/>
      <c r="V25" s="94"/>
      <c r="W25" s="94"/>
      <c r="X25" s="95"/>
      <c r="Y25" s="68"/>
      <c r="Z25" s="13"/>
      <c r="AA25" s="16"/>
      <c r="AB25" s="10"/>
      <c r="AC25" s="22">
        <f t="shared" si="0"/>
        <v>0</v>
      </c>
      <c r="AE25" s="54"/>
      <c r="AF25" s="55" t="s">
        <v>2</v>
      </c>
      <c r="AG25" s="56" t="s">
        <v>17</v>
      </c>
      <c r="AH25" s="56"/>
      <c r="AI25" s="56" t="s">
        <v>37</v>
      </c>
      <c r="AJ25" s="57"/>
      <c r="AK25" s="56" t="s">
        <v>17</v>
      </c>
      <c r="AL25" s="56"/>
      <c r="AM25" s="56" t="s">
        <v>37</v>
      </c>
      <c r="AN25" s="57"/>
      <c r="AO25" s="56" t="s">
        <v>17</v>
      </c>
      <c r="AP25" s="56"/>
      <c r="AQ25" s="56" t="s">
        <v>37</v>
      </c>
      <c r="AR25" s="57"/>
      <c r="AS25" s="56" t="s">
        <v>17</v>
      </c>
      <c r="AT25" s="56"/>
      <c r="AU25" s="56" t="s">
        <v>37</v>
      </c>
      <c r="AV25" s="57"/>
      <c r="AW25" s="56" t="s">
        <v>17</v>
      </c>
      <c r="AX25" s="56"/>
      <c r="AY25" s="56" t="s">
        <v>37</v>
      </c>
      <c r="AZ25" s="58"/>
      <c r="BA25" s="56" t="s">
        <v>17</v>
      </c>
      <c r="BB25" s="56"/>
      <c r="BC25" s="56" t="s">
        <v>37</v>
      </c>
      <c r="BD25" s="57"/>
      <c r="BE25" s="56" t="s">
        <v>17</v>
      </c>
      <c r="BF25" s="56"/>
      <c r="BG25" s="56" t="s">
        <v>37</v>
      </c>
      <c r="BH25" s="57"/>
      <c r="BI25" s="56" t="s">
        <v>17</v>
      </c>
      <c r="BJ25" s="56"/>
      <c r="BK25" s="56" t="s">
        <v>37</v>
      </c>
      <c r="BL25" s="58"/>
      <c r="BM25" s="61"/>
      <c r="BN25" s="62"/>
      <c r="BO25" s="63"/>
    </row>
    <row r="26" spans="1:67" s="3" customFormat="1" ht="36" customHeight="1" thickBot="1" x14ac:dyDescent="0.3">
      <c r="A26" s="4" t="s">
        <v>40</v>
      </c>
      <c r="B26" s="69" t="s">
        <v>30</v>
      </c>
      <c r="C26" s="96">
        <v>149</v>
      </c>
      <c r="D26" s="96">
        <v>6</v>
      </c>
      <c r="E26" s="96">
        <v>137</v>
      </c>
      <c r="F26" s="96">
        <v>1</v>
      </c>
      <c r="G26" s="96">
        <v>117</v>
      </c>
      <c r="H26" s="96">
        <v>7</v>
      </c>
      <c r="I26" s="96">
        <v>114</v>
      </c>
      <c r="J26" s="96">
        <v>4</v>
      </c>
      <c r="K26" s="96">
        <v>118</v>
      </c>
      <c r="L26" s="96">
        <v>2</v>
      </c>
      <c r="M26" s="96">
        <v>99</v>
      </c>
      <c r="N26" s="97">
        <v>4</v>
      </c>
      <c r="O26" s="93"/>
      <c r="P26" s="94"/>
      <c r="Q26" s="94"/>
      <c r="R26" s="94"/>
      <c r="S26" s="94"/>
      <c r="T26" s="94"/>
      <c r="U26" s="94"/>
      <c r="V26" s="94"/>
      <c r="W26" s="94"/>
      <c r="X26" s="95"/>
      <c r="Y26" s="73" t="s">
        <v>41</v>
      </c>
      <c r="Z26" s="74" t="s">
        <v>42</v>
      </c>
      <c r="AA26" s="21" t="s">
        <v>24</v>
      </c>
      <c r="AB26" s="10"/>
      <c r="AC26" s="22">
        <f t="shared" si="0"/>
        <v>758</v>
      </c>
      <c r="AE26" s="12"/>
      <c r="AF26" s="65"/>
      <c r="AG26" s="66" t="s">
        <v>38</v>
      </c>
      <c r="AH26" s="66" t="s">
        <v>39</v>
      </c>
      <c r="AI26" s="66" t="s">
        <v>38</v>
      </c>
      <c r="AJ26" s="66" t="s">
        <v>39</v>
      </c>
      <c r="AK26" s="66" t="s">
        <v>38</v>
      </c>
      <c r="AL26" s="66" t="s">
        <v>39</v>
      </c>
      <c r="AM26" s="66" t="s">
        <v>38</v>
      </c>
      <c r="AN26" s="66" t="s">
        <v>39</v>
      </c>
      <c r="AO26" s="66" t="s">
        <v>38</v>
      </c>
      <c r="AP26" s="66" t="s">
        <v>39</v>
      </c>
      <c r="AQ26" s="66" t="s">
        <v>38</v>
      </c>
      <c r="AR26" s="66" t="s">
        <v>39</v>
      </c>
      <c r="AS26" s="66" t="s">
        <v>38</v>
      </c>
      <c r="AT26" s="66" t="s">
        <v>39</v>
      </c>
      <c r="AU26" s="66" t="s">
        <v>38</v>
      </c>
      <c r="AV26" s="66" t="s">
        <v>39</v>
      </c>
      <c r="AW26" s="66" t="s">
        <v>38</v>
      </c>
      <c r="AX26" s="66" t="s">
        <v>39</v>
      </c>
      <c r="AY26" s="66" t="s">
        <v>38</v>
      </c>
      <c r="AZ26" s="67" t="s">
        <v>39</v>
      </c>
      <c r="BA26" s="66" t="s">
        <v>38</v>
      </c>
      <c r="BB26" s="66" t="s">
        <v>39</v>
      </c>
      <c r="BC26" s="66" t="s">
        <v>38</v>
      </c>
      <c r="BD26" s="66" t="s">
        <v>39</v>
      </c>
      <c r="BE26" s="66" t="s">
        <v>38</v>
      </c>
      <c r="BF26" s="66" t="s">
        <v>39</v>
      </c>
      <c r="BG26" s="66" t="s">
        <v>38</v>
      </c>
      <c r="BH26" s="66" t="s">
        <v>39</v>
      </c>
      <c r="BI26" s="66" t="s">
        <v>38</v>
      </c>
      <c r="BJ26" s="66" t="s">
        <v>39</v>
      </c>
      <c r="BK26" s="66" t="s">
        <v>38</v>
      </c>
      <c r="BL26" s="67" t="s">
        <v>39</v>
      </c>
      <c r="BM26" s="68"/>
      <c r="BN26" s="13"/>
      <c r="BO26" s="16"/>
    </row>
    <row r="27" spans="1:67" s="3" customFormat="1" ht="36.950000000000003" customHeight="1" thickBot="1" x14ac:dyDescent="0.3">
      <c r="A27" s="12"/>
      <c r="B27" s="76" t="s">
        <v>25</v>
      </c>
      <c r="C27" s="98">
        <f>C26/(C26+D26)</f>
        <v>0.96129032258064517</v>
      </c>
      <c r="D27" s="98">
        <f>D26/(C26+D26)</f>
        <v>3.870967741935484E-2</v>
      </c>
      <c r="E27" s="98">
        <f>E26/(E26+F26)</f>
        <v>0.99275362318840576</v>
      </c>
      <c r="F27" s="98">
        <f>F26/(E26+F26)</f>
        <v>7.246376811594203E-3</v>
      </c>
      <c r="G27" s="98">
        <f>G26/(G26+H26)</f>
        <v>0.94354838709677424</v>
      </c>
      <c r="H27" s="98">
        <f>H26/(G26+H26)</f>
        <v>5.6451612903225805E-2</v>
      </c>
      <c r="I27" s="98">
        <f>I26/(I26+J26)</f>
        <v>0.96610169491525422</v>
      </c>
      <c r="J27" s="98">
        <f>J26/(I26+J26)</f>
        <v>3.3898305084745763E-2</v>
      </c>
      <c r="K27" s="98">
        <f>K26/(K26+L26)</f>
        <v>0.98333333333333328</v>
      </c>
      <c r="L27" s="98">
        <f>L26/(K26+L26)</f>
        <v>1.6666666666666666E-2</v>
      </c>
      <c r="M27" s="98">
        <f>M26/(M26+N26)</f>
        <v>0.96116504854368934</v>
      </c>
      <c r="N27" s="99">
        <f>N26/(M26+N26)</f>
        <v>3.8834951456310676E-2</v>
      </c>
      <c r="O27" s="100"/>
      <c r="P27" s="101"/>
      <c r="Q27" s="101"/>
      <c r="R27" s="101"/>
      <c r="S27" s="101"/>
      <c r="T27" s="101"/>
      <c r="U27" s="101"/>
      <c r="V27" s="101"/>
      <c r="W27" s="101"/>
      <c r="X27" s="102"/>
      <c r="Y27" s="80" t="s">
        <v>43</v>
      </c>
      <c r="Z27" s="81" t="s">
        <v>27</v>
      </c>
      <c r="AA27" s="26" t="s">
        <v>24</v>
      </c>
      <c r="AB27" s="10"/>
      <c r="AC27" s="22">
        <f t="shared" si="0"/>
        <v>6</v>
      </c>
      <c r="AE27" s="4" t="s">
        <v>40</v>
      </c>
      <c r="AF27" s="69" t="s">
        <v>30</v>
      </c>
      <c r="AG27" s="70">
        <v>198</v>
      </c>
      <c r="AH27" s="70">
        <v>6</v>
      </c>
      <c r="AI27" s="70">
        <v>209</v>
      </c>
      <c r="AJ27" s="71">
        <v>3</v>
      </c>
      <c r="AK27" s="71">
        <v>220</v>
      </c>
      <c r="AL27" s="71">
        <v>7</v>
      </c>
      <c r="AM27" s="71">
        <v>207</v>
      </c>
      <c r="AN27" s="71">
        <v>5</v>
      </c>
      <c r="AO27" s="71">
        <v>173</v>
      </c>
      <c r="AP27" s="71">
        <v>6</v>
      </c>
      <c r="AQ27" s="71">
        <v>168</v>
      </c>
      <c r="AR27" s="71">
        <v>11</v>
      </c>
      <c r="AS27" s="71">
        <v>172</v>
      </c>
      <c r="AT27" s="71">
        <v>7</v>
      </c>
      <c r="AU27" s="71">
        <v>170</v>
      </c>
      <c r="AV27" s="71">
        <v>3</v>
      </c>
      <c r="AW27" s="71">
        <v>173</v>
      </c>
      <c r="AX27" s="71">
        <v>11</v>
      </c>
      <c r="AY27" s="71">
        <v>142</v>
      </c>
      <c r="AZ27" s="72">
        <v>4</v>
      </c>
      <c r="BA27" s="96">
        <v>149</v>
      </c>
      <c r="BB27" s="96">
        <v>6</v>
      </c>
      <c r="BC27" s="96">
        <v>137</v>
      </c>
      <c r="BD27" s="96">
        <v>1</v>
      </c>
      <c r="BE27" s="96">
        <v>117</v>
      </c>
      <c r="BF27" s="96">
        <v>7</v>
      </c>
      <c r="BG27" s="96">
        <v>114</v>
      </c>
      <c r="BH27" s="96">
        <v>4</v>
      </c>
      <c r="BI27" s="96">
        <v>118</v>
      </c>
      <c r="BJ27" s="96">
        <v>2</v>
      </c>
      <c r="BK27" s="96">
        <v>99</v>
      </c>
      <c r="BL27" s="97">
        <v>4</v>
      </c>
      <c r="BM27" s="73" t="s">
        <v>41</v>
      </c>
      <c r="BN27" s="103" t="s">
        <v>42</v>
      </c>
      <c r="BO27" s="21" t="s">
        <v>24</v>
      </c>
    </row>
    <row r="28" spans="1:67" s="3" customFormat="1" ht="24" hidden="1" customHeight="1" x14ac:dyDescent="0.25">
      <c r="A28" s="27"/>
      <c r="B28" s="28"/>
      <c r="C28" s="85">
        <f>SUM(C27:D27)</f>
        <v>1</v>
      </c>
      <c r="D28" s="86"/>
      <c r="E28" s="85">
        <f>SUM(E27:F27)</f>
        <v>1</v>
      </c>
      <c r="F28" s="86"/>
      <c r="G28" s="85">
        <f>SUM(G27:H27)</f>
        <v>1</v>
      </c>
      <c r="H28"/>
      <c r="I28" s="85">
        <f>SUM(I27:J27)</f>
        <v>1</v>
      </c>
      <c r="J28"/>
      <c r="K28" s="85">
        <f>SUM(K27:L27)</f>
        <v>1</v>
      </c>
      <c r="L28"/>
      <c r="M28" s="85">
        <f>SUM(M27:N27)</f>
        <v>1</v>
      </c>
      <c r="N28" s="29"/>
      <c r="O28" s="82"/>
      <c r="P28" s="82"/>
      <c r="Q28" s="83"/>
      <c r="R28" s="104"/>
      <c r="S28" s="29"/>
      <c r="T28" s="29"/>
      <c r="U28" s="29"/>
      <c r="V28" s="29"/>
      <c r="W28" s="29"/>
      <c r="X28" s="29"/>
      <c r="Y28" s="105"/>
      <c r="Z28" s="105"/>
      <c r="AA28" s="106"/>
      <c r="AB28" s="11"/>
      <c r="AC28" s="22">
        <f t="shared" si="0"/>
        <v>6</v>
      </c>
      <c r="AE28" s="12"/>
      <c r="AF28" s="76" t="s">
        <v>25</v>
      </c>
      <c r="AG28" s="23">
        <f>AG27/(AG27+AH27)</f>
        <v>0.97058823529411764</v>
      </c>
      <c r="AH28" s="23">
        <f>AH27/(AG27+AH27)</f>
        <v>2.9411764705882353E-2</v>
      </c>
      <c r="AI28" s="23">
        <f>AI27/(AI27+AJ27)</f>
        <v>0.98584905660377353</v>
      </c>
      <c r="AJ28" s="23">
        <f>AJ27/(AI27+AJ27)</f>
        <v>1.4150943396226415E-2</v>
      </c>
      <c r="AK28" s="23">
        <f>AK27/(AK27+AL27)</f>
        <v>0.96916299559471364</v>
      </c>
      <c r="AL28" s="23">
        <f>AL27/(AK27+AL27)</f>
        <v>3.0837004405286344E-2</v>
      </c>
      <c r="AM28" s="23">
        <f>AM27/(AM27+AN27)</f>
        <v>0.97641509433962259</v>
      </c>
      <c r="AN28" s="23">
        <f>AN27/(AM27+AN27)</f>
        <v>2.358490566037736E-2</v>
      </c>
      <c r="AO28" s="23">
        <f>AO27/(AO27+AP27)</f>
        <v>0.96648044692737434</v>
      </c>
      <c r="AP28" s="23">
        <f>AP27/(AO27+AP27)</f>
        <v>3.3519553072625698E-2</v>
      </c>
      <c r="AQ28" s="23">
        <f>AQ27/(AQ27+AR27)</f>
        <v>0.93854748603351956</v>
      </c>
      <c r="AR28" s="23">
        <f>AR27/(AQ27+AR27)</f>
        <v>6.1452513966480445E-2</v>
      </c>
      <c r="AS28" s="23">
        <f>AS27/(AS27+AT27)</f>
        <v>0.96089385474860334</v>
      </c>
      <c r="AT28" s="23">
        <f>AT27/(AS27+AT27)</f>
        <v>3.9106145251396648E-2</v>
      </c>
      <c r="AU28" s="23">
        <f>AU27/(AU27+AV27)</f>
        <v>0.98265895953757221</v>
      </c>
      <c r="AV28" s="23">
        <f>AV27/(AU27+AV27)</f>
        <v>1.7341040462427744E-2</v>
      </c>
      <c r="AW28" s="23">
        <f>AW27/(AW27+AX27)</f>
        <v>0.94021739130434778</v>
      </c>
      <c r="AX28" s="23">
        <f>AX27/(AW27+AX27)</f>
        <v>5.9782608695652176E-2</v>
      </c>
      <c r="AY28" s="23">
        <f>AY27/(AY27+AZ27)</f>
        <v>0.9726027397260274</v>
      </c>
      <c r="AZ28" s="77">
        <f>AZ27/(AY27+AZ27)</f>
        <v>2.7397260273972601E-2</v>
      </c>
      <c r="BA28" s="98">
        <f>BA27/(BA27+BB27)</f>
        <v>0.96129032258064517</v>
      </c>
      <c r="BB28" s="98">
        <f>BB27/(BA27+BB27)</f>
        <v>3.870967741935484E-2</v>
      </c>
      <c r="BC28" s="98">
        <f>BC27/(BC27+BD27)</f>
        <v>0.99275362318840576</v>
      </c>
      <c r="BD28" s="98">
        <f>BD27/(BC27+BD27)</f>
        <v>7.246376811594203E-3</v>
      </c>
      <c r="BE28" s="98">
        <f>BE27/(BE27+BF27)</f>
        <v>0.94354838709677424</v>
      </c>
      <c r="BF28" s="98">
        <f>BF27/(BE27+BF27)</f>
        <v>5.6451612903225805E-2</v>
      </c>
      <c r="BG28" s="98">
        <f>BG27/(BG27+BH27)</f>
        <v>0.96610169491525422</v>
      </c>
      <c r="BH28" s="98">
        <f>BH27/(BG27+BH27)</f>
        <v>3.3898305084745763E-2</v>
      </c>
      <c r="BI28" s="98">
        <f>BI27/(BI27+BJ27)</f>
        <v>0.98333333333333328</v>
      </c>
      <c r="BJ28" s="98">
        <f>BJ27/(BI27+BJ27)</f>
        <v>1.6666666666666666E-2</v>
      </c>
      <c r="BK28" s="98">
        <f>BK27/(BK27+BL27)</f>
        <v>0.96116504854368934</v>
      </c>
      <c r="BL28" s="99">
        <f>BL27/(BK27+BL27)</f>
        <v>3.8834951456310676E-2</v>
      </c>
      <c r="BM28" s="80" t="s">
        <v>43</v>
      </c>
      <c r="BN28" s="81" t="s">
        <v>27</v>
      </c>
      <c r="BO28" s="26" t="s">
        <v>24</v>
      </c>
    </row>
    <row r="29" spans="1:67" s="3" customFormat="1" ht="54" customHeight="1" thickBot="1" x14ac:dyDescent="0.5">
      <c r="A29" s="1" t="s">
        <v>47</v>
      </c>
      <c r="B29" s="1"/>
      <c r="C29" s="1"/>
      <c r="D29" s="1"/>
      <c r="E29" s="1"/>
      <c r="F29" s="1"/>
      <c r="G29" s="1"/>
      <c r="H29" s="1"/>
      <c r="I29" s="1"/>
      <c r="J29" s="1"/>
      <c r="K29" s="1"/>
      <c r="L29" s="1"/>
      <c r="M29" s="1"/>
      <c r="N29" s="1"/>
      <c r="O29" s="1"/>
      <c r="P29" s="1"/>
      <c r="Q29" s="1"/>
      <c r="R29" s="1"/>
      <c r="S29" s="1"/>
      <c r="T29" s="1"/>
      <c r="U29" s="1"/>
      <c r="V29" s="1"/>
      <c r="W29" s="1"/>
      <c r="X29" s="1"/>
      <c r="Y29" s="1"/>
      <c r="Z29" s="1"/>
      <c r="AA29" s="1"/>
      <c r="AB29" s="2"/>
      <c r="AC29" s="22">
        <f t="shared" si="0"/>
        <v>0</v>
      </c>
      <c r="AE29" s="84"/>
      <c r="AF29"/>
      <c r="AG29" s="85">
        <f>SUM(AG28:AH28)</f>
        <v>1</v>
      </c>
      <c r="AH29" s="86"/>
      <c r="AI29" s="85">
        <f>SUM(AI28:AJ28)</f>
        <v>1</v>
      </c>
      <c r="AJ29" s="86"/>
      <c r="AK29" s="85">
        <f>SUM(AK28:AL28)</f>
        <v>1</v>
      </c>
      <c r="AL29" s="86"/>
      <c r="AM29" s="85">
        <f>SUM(AM28:AN28)</f>
        <v>1</v>
      </c>
      <c r="AN29" s="86"/>
      <c r="AO29" s="85">
        <f>SUM(AO28:AP28)</f>
        <v>1</v>
      </c>
      <c r="AP29" s="86"/>
      <c r="AQ29" s="85">
        <f>SUM(AQ28:AR28)</f>
        <v>1</v>
      </c>
      <c r="AR29" s="86"/>
      <c r="AS29" s="85">
        <f>SUM(AS28:AT28)</f>
        <v>1</v>
      </c>
      <c r="AT29" s="86"/>
      <c r="AU29" s="85">
        <f>SUM(AU28:AV28)</f>
        <v>1</v>
      </c>
      <c r="AV29" s="86"/>
      <c r="AW29" s="85">
        <f>SUM(AW28:AX28)</f>
        <v>1</v>
      </c>
      <c r="AX29" s="86"/>
      <c r="AY29" s="85">
        <f>SUM(AY28:AZ28)</f>
        <v>1</v>
      </c>
      <c r="AZ29"/>
      <c r="BA29" s="85">
        <f>SUM(BA28:BB28)</f>
        <v>1</v>
      </c>
      <c r="BB29" s="86"/>
      <c r="BC29" s="85">
        <f>SUM(BC28:BD28)</f>
        <v>1</v>
      </c>
      <c r="BD29" s="86"/>
      <c r="BE29" s="85">
        <f>SUM(BE28:BF28)</f>
        <v>1</v>
      </c>
      <c r="BF29"/>
      <c r="BG29" s="85">
        <f>SUM(BG28:BH28)</f>
        <v>1</v>
      </c>
      <c r="BH29"/>
      <c r="BI29" s="85">
        <f>SUM(BI28:BJ28)</f>
        <v>1</v>
      </c>
      <c r="BJ29"/>
      <c r="BK29" s="85">
        <f>SUM(BK28:BL28)</f>
        <v>1</v>
      </c>
      <c r="BL29" s="29"/>
      <c r="BM29" s="87"/>
      <c r="BN29" s="87"/>
      <c r="BO29" s="87"/>
    </row>
    <row r="30" spans="1:67" s="3" customFormat="1" ht="24" customHeight="1" x14ac:dyDescent="0.25">
      <c r="A30" s="4" t="s">
        <v>1</v>
      </c>
      <c r="B30" s="5" t="s">
        <v>2</v>
      </c>
      <c r="C30" s="6" t="s">
        <v>3</v>
      </c>
      <c r="D30" s="7"/>
      <c r="E30" s="6" t="s">
        <v>4</v>
      </c>
      <c r="F30" s="7"/>
      <c r="G30" s="6" t="s">
        <v>5</v>
      </c>
      <c r="H30" s="7"/>
      <c r="I30" s="6" t="s">
        <v>6</v>
      </c>
      <c r="J30" s="7"/>
      <c r="K30" s="6" t="s">
        <v>7</v>
      </c>
      <c r="L30" s="7"/>
      <c r="M30" s="6" t="s">
        <v>8</v>
      </c>
      <c r="N30" s="7"/>
      <c r="O30" s="6" t="s">
        <v>9</v>
      </c>
      <c r="P30" s="7"/>
      <c r="Q30" s="6" t="s">
        <v>10</v>
      </c>
      <c r="R30" s="7"/>
      <c r="S30" s="6" t="s">
        <v>11</v>
      </c>
      <c r="T30" s="7"/>
      <c r="U30" s="6" t="s">
        <v>12</v>
      </c>
      <c r="V30" s="7"/>
      <c r="W30" s="6" t="s">
        <v>13</v>
      </c>
      <c r="X30" s="8"/>
      <c r="Y30" s="5" t="s">
        <v>14</v>
      </c>
      <c r="Z30" s="5" t="s">
        <v>15</v>
      </c>
      <c r="AA30" s="9" t="s">
        <v>16</v>
      </c>
      <c r="AB30" s="107"/>
      <c r="AC30" s="22">
        <f t="shared" si="0"/>
        <v>0</v>
      </c>
      <c r="AD30" s="87"/>
      <c r="AE30" s="87"/>
      <c r="AF30" s="87"/>
      <c r="AG30" s="87"/>
      <c r="AH30" s="87"/>
      <c r="AI30" s="87"/>
      <c r="AJ30" s="87"/>
      <c r="AK30" s="87"/>
    </row>
    <row r="31" spans="1:67" s="3" customFormat="1" ht="36.950000000000003" customHeight="1" thickBot="1" x14ac:dyDescent="0.3">
      <c r="A31" s="12"/>
      <c r="B31" s="13"/>
      <c r="C31" s="14" t="s">
        <v>19</v>
      </c>
      <c r="D31" s="14" t="s">
        <v>18</v>
      </c>
      <c r="E31" s="14" t="s">
        <v>19</v>
      </c>
      <c r="F31" s="14" t="s">
        <v>18</v>
      </c>
      <c r="G31" s="14" t="s">
        <v>19</v>
      </c>
      <c r="H31" s="14" t="s">
        <v>18</v>
      </c>
      <c r="I31" s="14" t="s">
        <v>19</v>
      </c>
      <c r="J31" s="14" t="s">
        <v>18</v>
      </c>
      <c r="K31" s="14" t="s">
        <v>19</v>
      </c>
      <c r="L31" s="14" t="s">
        <v>18</v>
      </c>
      <c r="M31" s="14" t="s">
        <v>19</v>
      </c>
      <c r="N31" s="14" t="s">
        <v>18</v>
      </c>
      <c r="O31" s="14" t="s">
        <v>19</v>
      </c>
      <c r="P31" s="14" t="s">
        <v>18</v>
      </c>
      <c r="Q31" s="14" t="s">
        <v>19</v>
      </c>
      <c r="R31" s="14" t="s">
        <v>18</v>
      </c>
      <c r="S31" s="14" t="s">
        <v>19</v>
      </c>
      <c r="T31" s="14" t="s">
        <v>18</v>
      </c>
      <c r="U31" s="14" t="s">
        <v>19</v>
      </c>
      <c r="V31" s="14" t="s">
        <v>18</v>
      </c>
      <c r="W31" s="14" t="s">
        <v>19</v>
      </c>
      <c r="X31" s="15" t="s">
        <v>18</v>
      </c>
      <c r="Y31" s="13"/>
      <c r="Z31" s="13"/>
      <c r="AA31" s="16"/>
      <c r="AB31" s="107"/>
      <c r="AC31" s="22">
        <f t="shared" si="0"/>
        <v>0</v>
      </c>
      <c r="AD31" s="87"/>
      <c r="AE31" s="87"/>
      <c r="AF31" s="87"/>
      <c r="AG31" s="87"/>
      <c r="AH31" s="87"/>
      <c r="AI31" s="87"/>
      <c r="AJ31" s="87"/>
      <c r="AK31" s="87"/>
    </row>
    <row r="32" spans="1:67" s="3" customFormat="1" ht="36.950000000000003" customHeight="1" x14ac:dyDescent="0.25">
      <c r="A32" s="4" t="s">
        <v>48</v>
      </c>
      <c r="B32" s="17" t="s">
        <v>30</v>
      </c>
      <c r="C32" s="108">
        <v>105</v>
      </c>
      <c r="D32" s="108">
        <v>58</v>
      </c>
      <c r="E32" s="108">
        <v>127</v>
      </c>
      <c r="F32" s="108">
        <v>93</v>
      </c>
      <c r="G32" s="108">
        <v>150</v>
      </c>
      <c r="H32" s="108">
        <v>107</v>
      </c>
      <c r="I32" s="108">
        <v>145</v>
      </c>
      <c r="J32" s="108">
        <v>118</v>
      </c>
      <c r="K32" s="108">
        <v>139</v>
      </c>
      <c r="L32" s="108">
        <v>89</v>
      </c>
      <c r="M32" s="108">
        <v>135</v>
      </c>
      <c r="N32" s="108">
        <v>88</v>
      </c>
      <c r="O32" s="108">
        <v>132</v>
      </c>
      <c r="P32" s="108">
        <v>91</v>
      </c>
      <c r="Q32" s="108">
        <v>148</v>
      </c>
      <c r="R32" s="108">
        <v>107</v>
      </c>
      <c r="S32" s="108">
        <v>134</v>
      </c>
      <c r="T32" s="108">
        <v>104</v>
      </c>
      <c r="U32" s="108">
        <v>161</v>
      </c>
      <c r="V32" s="108">
        <v>125</v>
      </c>
      <c r="W32" s="108">
        <v>163</v>
      </c>
      <c r="X32" s="108">
        <v>128</v>
      </c>
      <c r="Y32" s="19" t="s">
        <v>49</v>
      </c>
      <c r="Z32" s="20" t="s">
        <v>50</v>
      </c>
      <c r="AA32" s="21" t="s">
        <v>24</v>
      </c>
      <c r="AB32" s="107"/>
      <c r="AC32" s="22">
        <f t="shared" si="0"/>
        <v>2647</v>
      </c>
      <c r="AD32" s="87"/>
      <c r="AE32" s="87"/>
      <c r="AF32" s="87"/>
      <c r="AG32" s="87"/>
      <c r="AH32" s="87"/>
      <c r="AI32" s="87"/>
      <c r="AJ32" s="87"/>
      <c r="AK32" s="87"/>
    </row>
    <row r="33" spans="1:37" s="3" customFormat="1" ht="34.5" customHeight="1" thickBot="1" x14ac:dyDescent="0.3">
      <c r="A33" s="12"/>
      <c r="B33" s="14" t="s">
        <v>25</v>
      </c>
      <c r="C33" s="23">
        <f>C32/($C32+$D32)</f>
        <v>0.64417177914110424</v>
      </c>
      <c r="D33" s="23">
        <f>D32/($C32+$D32)</f>
        <v>0.35582822085889571</v>
      </c>
      <c r="E33" s="23">
        <f>E32/($E32+$F32)</f>
        <v>0.57727272727272727</v>
      </c>
      <c r="F33" s="23">
        <f>F32/($E32+$F32)</f>
        <v>0.42272727272727273</v>
      </c>
      <c r="G33" s="23">
        <f>G32/($G32+$H32)</f>
        <v>0.58365758754863817</v>
      </c>
      <c r="H33" s="23">
        <f>H32/($G32+$H32)</f>
        <v>0.41634241245136189</v>
      </c>
      <c r="I33" s="23">
        <f>I32/($I32+$J32)</f>
        <v>0.5513307984790875</v>
      </c>
      <c r="J33" s="23">
        <f>J32/($I32+$J32)</f>
        <v>0.44866920152091255</v>
      </c>
      <c r="K33" s="23">
        <f>K32/($K32+$L32)</f>
        <v>0.60964912280701755</v>
      </c>
      <c r="L33" s="23">
        <f>L32/($K32+$L32)</f>
        <v>0.39035087719298245</v>
      </c>
      <c r="M33" s="23">
        <f>M32/($M32+$N32)</f>
        <v>0.60538116591928248</v>
      </c>
      <c r="N33" s="23">
        <f>N32/($M32+$N32)</f>
        <v>0.39461883408071746</v>
      </c>
      <c r="O33" s="23">
        <f>O32/($O32+$P32)</f>
        <v>0.59192825112107628</v>
      </c>
      <c r="P33" s="23">
        <f>P32/($O32+$P32)</f>
        <v>0.40807174887892378</v>
      </c>
      <c r="Q33" s="23">
        <f>Q32/($Q32+$R32)</f>
        <v>0.58039215686274515</v>
      </c>
      <c r="R33" s="23">
        <f>R32/($Q32+$R32)</f>
        <v>0.41960784313725491</v>
      </c>
      <c r="S33" s="23">
        <f>S32/($S32+$T32)</f>
        <v>0.56302521008403361</v>
      </c>
      <c r="T33" s="23">
        <f>T32/($S32+$T32)</f>
        <v>0.43697478991596639</v>
      </c>
      <c r="U33" s="23">
        <f>U32/($U32+$V32)</f>
        <v>0.56293706293706292</v>
      </c>
      <c r="V33" s="23">
        <f>V32/($U32+$V32)</f>
        <v>0.43706293706293708</v>
      </c>
      <c r="W33" s="23">
        <f>W32/($W32+$X32)</f>
        <v>0.56013745704467355</v>
      </c>
      <c r="X33" s="23">
        <f>X32/($W32+$X32)</f>
        <v>0.43986254295532645</v>
      </c>
      <c r="Y33" s="109" t="s">
        <v>51</v>
      </c>
      <c r="Z33" s="25" t="s">
        <v>27</v>
      </c>
      <c r="AA33" s="26" t="s">
        <v>24</v>
      </c>
      <c r="AB33" s="10"/>
      <c r="AC33" s="22">
        <f t="shared" si="0"/>
        <v>11</v>
      </c>
    </row>
    <row r="34" spans="1:37" s="3" customFormat="1" ht="24" hidden="1" customHeight="1" x14ac:dyDescent="0.25">
      <c r="A34" s="110"/>
      <c r="B34" s="86"/>
      <c r="C34" s="85">
        <f>SUM(C33:D33)</f>
        <v>1</v>
      </c>
      <c r="D34" s="86"/>
      <c r="E34" s="85">
        <f>SUM(E33:F33)</f>
        <v>1</v>
      </c>
      <c r="F34" s="86"/>
      <c r="G34" s="85">
        <f>SUM(G33:H33)</f>
        <v>1</v>
      </c>
      <c r="H34" s="86"/>
      <c r="I34" s="85">
        <f>SUM(I33:J33)</f>
        <v>1</v>
      </c>
      <c r="J34" s="86"/>
      <c r="K34" s="85">
        <f>SUM(K33:L33)</f>
        <v>1</v>
      </c>
      <c r="L34" s="86"/>
      <c r="M34" s="85">
        <f>SUM(M33:N33)</f>
        <v>1</v>
      </c>
      <c r="N34" s="86"/>
      <c r="O34" s="85">
        <f>SUM(O33:P33)</f>
        <v>1</v>
      </c>
      <c r="P34" s="86"/>
      <c r="Q34" s="85">
        <f>SUM(Q33:R33)</f>
        <v>1</v>
      </c>
      <c r="R34" s="86"/>
      <c r="S34" s="85">
        <f>SUM(S33:T33)</f>
        <v>1</v>
      </c>
      <c r="T34" s="86"/>
      <c r="U34" s="85">
        <f>SUM(U33:V33)</f>
        <v>1</v>
      </c>
      <c r="V34" s="86"/>
      <c r="W34" s="85">
        <f>SUM(W33:X33)</f>
        <v>1</v>
      </c>
      <c r="X34" s="86"/>
      <c r="AC34" s="22">
        <f t="shared" si="0"/>
        <v>11</v>
      </c>
    </row>
    <row r="35" spans="1:37" s="3" customFormat="1" ht="54" customHeight="1" thickBot="1" x14ac:dyDescent="0.5">
      <c r="A35" s="1" t="s">
        <v>52</v>
      </c>
      <c r="B35" s="1"/>
      <c r="C35" s="1"/>
      <c r="D35" s="1"/>
      <c r="E35" s="1"/>
      <c r="F35" s="1"/>
      <c r="G35" s="1"/>
      <c r="H35" s="1"/>
      <c r="I35" s="1"/>
      <c r="J35" s="1"/>
      <c r="K35" s="1"/>
      <c r="L35" s="1"/>
      <c r="M35" s="1"/>
      <c r="N35" s="1"/>
      <c r="O35" s="1"/>
      <c r="P35" s="1"/>
      <c r="Q35" s="1"/>
      <c r="R35" s="1"/>
      <c r="S35" s="1"/>
      <c r="T35" s="1"/>
      <c r="U35" s="1"/>
      <c r="V35" s="1"/>
      <c r="W35" s="1"/>
      <c r="X35" s="1"/>
      <c r="Y35" s="1"/>
      <c r="Z35" s="1"/>
      <c r="AA35" s="1"/>
      <c r="AB35" s="2"/>
      <c r="AC35" s="22">
        <f t="shared" si="0"/>
        <v>0</v>
      </c>
    </row>
    <row r="36" spans="1:37" s="3" customFormat="1" ht="24" customHeight="1" x14ac:dyDescent="0.25">
      <c r="A36" s="4" t="s">
        <v>1</v>
      </c>
      <c r="B36" s="5" t="s">
        <v>2</v>
      </c>
      <c r="C36" s="6" t="s">
        <v>3</v>
      </c>
      <c r="D36" s="7"/>
      <c r="E36" s="6" t="s">
        <v>4</v>
      </c>
      <c r="F36" s="7"/>
      <c r="G36" s="6" t="s">
        <v>5</v>
      </c>
      <c r="H36" s="7"/>
      <c r="I36" s="6" t="s">
        <v>6</v>
      </c>
      <c r="J36" s="7"/>
      <c r="K36" s="6" t="s">
        <v>7</v>
      </c>
      <c r="L36" s="7"/>
      <c r="M36" s="6" t="s">
        <v>8</v>
      </c>
      <c r="N36" s="7"/>
      <c r="O36" s="6" t="s">
        <v>9</v>
      </c>
      <c r="P36" s="7"/>
      <c r="Q36" s="6" t="s">
        <v>10</v>
      </c>
      <c r="R36" s="7"/>
      <c r="S36" s="6" t="s">
        <v>11</v>
      </c>
      <c r="T36" s="7"/>
      <c r="U36" s="6" t="s">
        <v>12</v>
      </c>
      <c r="V36" s="7"/>
      <c r="W36" s="6" t="s">
        <v>13</v>
      </c>
      <c r="X36" s="8"/>
      <c r="Y36" s="5" t="s">
        <v>14</v>
      </c>
      <c r="Z36" s="5" t="s">
        <v>15</v>
      </c>
      <c r="AA36" s="9" t="s">
        <v>16</v>
      </c>
      <c r="AB36" s="10"/>
      <c r="AC36" s="22">
        <f t="shared" si="0"/>
        <v>0</v>
      </c>
    </row>
    <row r="37" spans="1:37" s="3" customFormat="1" ht="36.950000000000003" customHeight="1" thickBot="1" x14ac:dyDescent="0.3">
      <c r="A37" s="12"/>
      <c r="B37" s="13"/>
      <c r="C37" s="14" t="s">
        <v>19</v>
      </c>
      <c r="D37" s="14" t="s">
        <v>18</v>
      </c>
      <c r="E37" s="14" t="s">
        <v>19</v>
      </c>
      <c r="F37" s="14" t="s">
        <v>18</v>
      </c>
      <c r="G37" s="14" t="s">
        <v>19</v>
      </c>
      <c r="H37" s="14" t="s">
        <v>18</v>
      </c>
      <c r="I37" s="14" t="s">
        <v>19</v>
      </c>
      <c r="J37" s="14" t="s">
        <v>18</v>
      </c>
      <c r="K37" s="14" t="s">
        <v>19</v>
      </c>
      <c r="L37" s="14" t="s">
        <v>18</v>
      </c>
      <c r="M37" s="14" t="s">
        <v>19</v>
      </c>
      <c r="N37" s="14" t="s">
        <v>18</v>
      </c>
      <c r="O37" s="14" t="s">
        <v>19</v>
      </c>
      <c r="P37" s="14" t="s">
        <v>18</v>
      </c>
      <c r="Q37" s="14" t="s">
        <v>19</v>
      </c>
      <c r="R37" s="14" t="s">
        <v>18</v>
      </c>
      <c r="S37" s="14" t="s">
        <v>19</v>
      </c>
      <c r="T37" s="14" t="s">
        <v>18</v>
      </c>
      <c r="U37" s="14" t="s">
        <v>19</v>
      </c>
      <c r="V37" s="14" t="s">
        <v>18</v>
      </c>
      <c r="W37" s="14" t="s">
        <v>19</v>
      </c>
      <c r="X37" s="15" t="s">
        <v>18</v>
      </c>
      <c r="Y37" s="13"/>
      <c r="Z37" s="13"/>
      <c r="AA37" s="16"/>
      <c r="AB37" s="10"/>
      <c r="AC37" s="22">
        <f t="shared" si="0"/>
        <v>0</v>
      </c>
    </row>
    <row r="38" spans="1:37" s="3" customFormat="1" ht="36.950000000000003" customHeight="1" x14ac:dyDescent="0.25">
      <c r="A38" s="4" t="s">
        <v>53</v>
      </c>
      <c r="B38" s="17" t="s">
        <v>30</v>
      </c>
      <c r="C38" s="108">
        <v>161</v>
      </c>
      <c r="D38" s="108">
        <v>161</v>
      </c>
      <c r="E38" s="108">
        <v>230</v>
      </c>
      <c r="F38" s="108">
        <v>230</v>
      </c>
      <c r="G38" s="108">
        <v>205</v>
      </c>
      <c r="H38" s="108">
        <v>205</v>
      </c>
      <c r="I38" s="108">
        <v>220</v>
      </c>
      <c r="J38" s="108">
        <v>220</v>
      </c>
      <c r="K38" s="108">
        <v>207</v>
      </c>
      <c r="L38" s="108">
        <v>207</v>
      </c>
      <c r="M38" s="108">
        <v>216</v>
      </c>
      <c r="N38" s="108">
        <v>216</v>
      </c>
      <c r="O38" s="108">
        <v>215</v>
      </c>
      <c r="P38" s="108">
        <v>215</v>
      </c>
      <c r="Q38" s="108">
        <v>150</v>
      </c>
      <c r="R38" s="108">
        <v>150</v>
      </c>
      <c r="S38" s="108">
        <v>145</v>
      </c>
      <c r="T38" s="108">
        <v>145</v>
      </c>
      <c r="U38" s="108">
        <v>181</v>
      </c>
      <c r="V38" s="108">
        <v>181</v>
      </c>
      <c r="W38" s="108">
        <v>182</v>
      </c>
      <c r="X38" s="108">
        <v>190</v>
      </c>
      <c r="Y38" s="19" t="s">
        <v>54</v>
      </c>
      <c r="Z38" s="20" t="s">
        <v>55</v>
      </c>
      <c r="AA38" s="21" t="s">
        <v>24</v>
      </c>
      <c r="AB38" s="10"/>
      <c r="AC38" s="22">
        <f t="shared" si="0"/>
        <v>4232</v>
      </c>
    </row>
    <row r="39" spans="1:37" s="3" customFormat="1" ht="34.5" customHeight="1" thickBot="1" x14ac:dyDescent="0.3">
      <c r="A39" s="12"/>
      <c r="B39" s="14" t="s">
        <v>25</v>
      </c>
      <c r="C39" s="23">
        <f>C38/($C38+$D38)</f>
        <v>0.5</v>
      </c>
      <c r="D39" s="23">
        <f>D38/($C38+$D38)</f>
        <v>0.5</v>
      </c>
      <c r="E39" s="23">
        <f>E38/($E38+$F38)</f>
        <v>0.5</v>
      </c>
      <c r="F39" s="23">
        <f>F38/($E38+$F38)</f>
        <v>0.5</v>
      </c>
      <c r="G39" s="23">
        <f>G38/($G38+$H38)</f>
        <v>0.5</v>
      </c>
      <c r="H39" s="23">
        <f>H38/($G38+$H38)</f>
        <v>0.5</v>
      </c>
      <c r="I39" s="23">
        <f>I38/($I38+$J38)</f>
        <v>0.5</v>
      </c>
      <c r="J39" s="23">
        <f>J38/($I38+$J38)</f>
        <v>0.5</v>
      </c>
      <c r="K39" s="23">
        <f>K38/($K38+$L38)</f>
        <v>0.5</v>
      </c>
      <c r="L39" s="23">
        <f>L38/($K38+$L38)</f>
        <v>0.5</v>
      </c>
      <c r="M39" s="23">
        <f>M38/($M38+$N38)</f>
        <v>0.5</v>
      </c>
      <c r="N39" s="23">
        <f>N38/($M38+$N38)</f>
        <v>0.5</v>
      </c>
      <c r="O39" s="23">
        <f>O38/($O38+$P38)</f>
        <v>0.5</v>
      </c>
      <c r="P39" s="23">
        <f>P38/($O38+$P38)</f>
        <v>0.5</v>
      </c>
      <c r="Q39" s="23">
        <f>Q38/($Q38+$R38)</f>
        <v>0.5</v>
      </c>
      <c r="R39" s="23">
        <f>R38/($Q38+$R38)</f>
        <v>0.5</v>
      </c>
      <c r="S39" s="23">
        <f>S38/($S38+$T38)</f>
        <v>0.5</v>
      </c>
      <c r="T39" s="23">
        <f>T38/($S38+$T38)</f>
        <v>0.5</v>
      </c>
      <c r="U39" s="23">
        <f>U38/($U38+$V38)</f>
        <v>0.5</v>
      </c>
      <c r="V39" s="23">
        <f>V38/($U38+$V38)</f>
        <v>0.5</v>
      </c>
      <c r="W39" s="23">
        <f>W38/($W38+$X38)</f>
        <v>0.489247311827957</v>
      </c>
      <c r="X39" s="23">
        <f>X38/($W38+$X38)</f>
        <v>0.510752688172043</v>
      </c>
      <c r="Y39" s="24" t="s">
        <v>56</v>
      </c>
      <c r="Z39" s="25" t="s">
        <v>27</v>
      </c>
      <c r="AA39" s="26" t="s">
        <v>24</v>
      </c>
      <c r="AB39" s="10"/>
      <c r="AC39" s="22">
        <f t="shared" si="0"/>
        <v>11</v>
      </c>
    </row>
    <row r="40" spans="1:37" s="3" customFormat="1" ht="24" hidden="1" customHeight="1" x14ac:dyDescent="0.25">
      <c r="A40" s="110"/>
      <c r="B40" s="86"/>
      <c r="C40" s="85">
        <f>SUM(C39:D39)</f>
        <v>1</v>
      </c>
      <c r="D40" s="86"/>
      <c r="E40" s="85">
        <f>SUM(E39:F39)</f>
        <v>1</v>
      </c>
      <c r="F40" s="86"/>
      <c r="G40" s="85">
        <f>SUM(G39:H39)</f>
        <v>1</v>
      </c>
      <c r="H40" s="86"/>
      <c r="I40" s="85">
        <f>SUM(I39:J39)</f>
        <v>1</v>
      </c>
      <c r="J40" s="86"/>
      <c r="K40" s="85">
        <f>SUM(K39:L39)</f>
        <v>1</v>
      </c>
      <c r="L40" s="86"/>
      <c r="M40" s="85">
        <f>SUM(M39:N39)</f>
        <v>1</v>
      </c>
      <c r="N40" s="86"/>
      <c r="O40" s="85">
        <f>SUM(O39:P39)</f>
        <v>1</v>
      </c>
      <c r="P40" s="86"/>
      <c r="Q40" s="85">
        <f>SUM(Q39:R39)</f>
        <v>1</v>
      </c>
      <c r="R40" s="86"/>
      <c r="S40" s="85">
        <f>SUM(S39:T39)</f>
        <v>1</v>
      </c>
      <c r="T40" s="86"/>
      <c r="U40" s="85">
        <f>SUM(U39:V39)</f>
        <v>1</v>
      </c>
      <c r="V40" s="86"/>
      <c r="W40" s="85">
        <f>SUM(W39:X39)</f>
        <v>1</v>
      </c>
      <c r="X40" s="86"/>
      <c r="AC40" s="22">
        <f t="shared" si="0"/>
        <v>11</v>
      </c>
    </row>
    <row r="41" spans="1:37" s="3" customFormat="1" ht="54" customHeight="1" thickBot="1" x14ac:dyDescent="0.5">
      <c r="A41" s="1" t="s">
        <v>57</v>
      </c>
      <c r="B41" s="1"/>
      <c r="C41" s="1"/>
      <c r="D41" s="1"/>
      <c r="E41" s="1"/>
      <c r="F41" s="1"/>
      <c r="G41" s="1"/>
      <c r="H41" s="1"/>
      <c r="I41" s="1"/>
      <c r="J41" s="1"/>
      <c r="K41" s="1"/>
      <c r="L41" s="1"/>
      <c r="M41" s="1"/>
      <c r="N41" s="1"/>
      <c r="O41" s="1"/>
      <c r="P41" s="1"/>
      <c r="Q41" s="1"/>
      <c r="R41" s="1"/>
      <c r="S41" s="1"/>
      <c r="T41" s="1"/>
      <c r="U41" s="1"/>
      <c r="V41" s="1"/>
      <c r="W41" s="1"/>
      <c r="X41" s="1"/>
      <c r="Y41" s="1"/>
      <c r="Z41" s="1"/>
      <c r="AA41" s="1"/>
      <c r="AB41" s="2"/>
      <c r="AC41" s="22">
        <f t="shared" si="0"/>
        <v>0</v>
      </c>
    </row>
    <row r="42" spans="1:37" s="3" customFormat="1" ht="24" customHeight="1" x14ac:dyDescent="0.25">
      <c r="A42" s="4" t="s">
        <v>1</v>
      </c>
      <c r="B42" s="5" t="s">
        <v>2</v>
      </c>
      <c r="C42" s="6" t="s">
        <v>3</v>
      </c>
      <c r="D42" s="7"/>
      <c r="E42" s="6" t="s">
        <v>4</v>
      </c>
      <c r="F42" s="7"/>
      <c r="G42" s="6" t="s">
        <v>5</v>
      </c>
      <c r="H42" s="7"/>
      <c r="I42" s="6" t="s">
        <v>6</v>
      </c>
      <c r="J42" s="7"/>
      <c r="K42" s="6" t="s">
        <v>7</v>
      </c>
      <c r="L42" s="7"/>
      <c r="M42" s="6" t="s">
        <v>8</v>
      </c>
      <c r="N42" s="7"/>
      <c r="O42" s="6" t="s">
        <v>9</v>
      </c>
      <c r="P42" s="7"/>
      <c r="Q42" s="6" t="s">
        <v>10</v>
      </c>
      <c r="R42" s="7"/>
      <c r="S42" s="6" t="s">
        <v>11</v>
      </c>
      <c r="T42" s="7"/>
      <c r="U42" s="6" t="s">
        <v>12</v>
      </c>
      <c r="V42" s="7"/>
      <c r="W42" s="6" t="s">
        <v>13</v>
      </c>
      <c r="X42" s="8"/>
      <c r="Y42" s="5" t="s">
        <v>14</v>
      </c>
      <c r="Z42" s="5" t="s">
        <v>15</v>
      </c>
      <c r="AA42" s="9" t="s">
        <v>16</v>
      </c>
      <c r="AB42" s="10"/>
      <c r="AC42" s="22">
        <f t="shared" si="0"/>
        <v>0</v>
      </c>
    </row>
    <row r="43" spans="1:37" s="3" customFormat="1" ht="36.950000000000003" customHeight="1" thickBot="1" x14ac:dyDescent="0.3">
      <c r="A43" s="12"/>
      <c r="B43" s="13"/>
      <c r="C43" s="14" t="s">
        <v>19</v>
      </c>
      <c r="D43" s="14" t="s">
        <v>18</v>
      </c>
      <c r="E43" s="14" t="s">
        <v>19</v>
      </c>
      <c r="F43" s="14" t="s">
        <v>18</v>
      </c>
      <c r="G43" s="14" t="s">
        <v>19</v>
      </c>
      <c r="H43" s="14" t="s">
        <v>18</v>
      </c>
      <c r="I43" s="14" t="s">
        <v>19</v>
      </c>
      <c r="J43" s="14" t="s">
        <v>18</v>
      </c>
      <c r="K43" s="14" t="s">
        <v>19</v>
      </c>
      <c r="L43" s="14" t="s">
        <v>18</v>
      </c>
      <c r="M43" s="14" t="s">
        <v>19</v>
      </c>
      <c r="N43" s="14" t="s">
        <v>18</v>
      </c>
      <c r="O43" s="14" t="s">
        <v>19</v>
      </c>
      <c r="P43" s="14" t="s">
        <v>18</v>
      </c>
      <c r="Q43" s="14" t="s">
        <v>19</v>
      </c>
      <c r="R43" s="14" t="s">
        <v>18</v>
      </c>
      <c r="S43" s="14" t="s">
        <v>19</v>
      </c>
      <c r="T43" s="14" t="s">
        <v>18</v>
      </c>
      <c r="U43" s="14" t="s">
        <v>19</v>
      </c>
      <c r="V43" s="14" t="s">
        <v>18</v>
      </c>
      <c r="W43" s="14" t="s">
        <v>19</v>
      </c>
      <c r="X43" s="15" t="s">
        <v>18</v>
      </c>
      <c r="Y43" s="13"/>
      <c r="Z43" s="13"/>
      <c r="AA43" s="16"/>
      <c r="AB43" s="10"/>
      <c r="AC43" s="22">
        <f t="shared" si="0"/>
        <v>0</v>
      </c>
    </row>
    <row r="44" spans="1:37" s="3" customFormat="1" ht="36.950000000000003" customHeight="1" x14ac:dyDescent="0.25">
      <c r="A44" s="4" t="s">
        <v>58</v>
      </c>
      <c r="B44" s="17" t="s">
        <v>30</v>
      </c>
      <c r="C44" s="111">
        <v>39</v>
      </c>
      <c r="D44" s="111">
        <v>39</v>
      </c>
      <c r="E44" s="111">
        <v>72</v>
      </c>
      <c r="F44" s="111">
        <v>72</v>
      </c>
      <c r="G44" s="111">
        <v>75</v>
      </c>
      <c r="H44" s="111">
        <v>75</v>
      </c>
      <c r="I44" s="112">
        <v>61</v>
      </c>
      <c r="J44" s="112">
        <v>61</v>
      </c>
      <c r="K44" s="111">
        <v>74</v>
      </c>
      <c r="L44" s="111">
        <v>74</v>
      </c>
      <c r="M44" s="111">
        <v>84</v>
      </c>
      <c r="N44" s="111">
        <v>84</v>
      </c>
      <c r="O44" s="111">
        <v>78</v>
      </c>
      <c r="P44" s="111">
        <v>78</v>
      </c>
      <c r="Q44" s="111">
        <v>60</v>
      </c>
      <c r="R44" s="111">
        <v>60</v>
      </c>
      <c r="S44" s="111">
        <v>56</v>
      </c>
      <c r="T44" s="111">
        <v>56</v>
      </c>
      <c r="U44" s="111">
        <v>48</v>
      </c>
      <c r="V44" s="111">
        <v>48</v>
      </c>
      <c r="W44" s="111">
        <v>61</v>
      </c>
      <c r="X44" s="111">
        <v>61</v>
      </c>
      <c r="Y44" s="19" t="s">
        <v>59</v>
      </c>
      <c r="Z44" s="20" t="s">
        <v>60</v>
      </c>
      <c r="AA44" s="21" t="s">
        <v>24</v>
      </c>
      <c r="AB44" s="10"/>
      <c r="AC44" s="22">
        <f t="shared" si="0"/>
        <v>1416</v>
      </c>
    </row>
    <row r="45" spans="1:37" s="3" customFormat="1" ht="34.5" customHeight="1" thickBot="1" x14ac:dyDescent="0.3">
      <c r="A45" s="12"/>
      <c r="B45" s="14" t="s">
        <v>25</v>
      </c>
      <c r="C45" s="23">
        <f>C44/($C44+$D44)</f>
        <v>0.5</v>
      </c>
      <c r="D45" s="23">
        <f>D44/($C44+$D44)</f>
        <v>0.5</v>
      </c>
      <c r="E45" s="23">
        <f>E44/($E44+$F44)</f>
        <v>0.5</v>
      </c>
      <c r="F45" s="23">
        <f>F44/($E44+$F44)</f>
        <v>0.5</v>
      </c>
      <c r="G45" s="23">
        <f>G44/($G44+$H44)</f>
        <v>0.5</v>
      </c>
      <c r="H45" s="23">
        <f>H44/($G44+$H44)</f>
        <v>0.5</v>
      </c>
      <c r="I45" s="23">
        <f>I44/($I44+$J44)</f>
        <v>0.5</v>
      </c>
      <c r="J45" s="23">
        <f>J44/($I44+$J44)</f>
        <v>0.5</v>
      </c>
      <c r="K45" s="23">
        <f>K44/($K44+$L44)</f>
        <v>0.5</v>
      </c>
      <c r="L45" s="23">
        <f>L44/($K44+$L44)</f>
        <v>0.5</v>
      </c>
      <c r="M45" s="23">
        <f>M44/($M44+$N44)</f>
        <v>0.5</v>
      </c>
      <c r="N45" s="23">
        <f>N44/($M44+$N44)</f>
        <v>0.5</v>
      </c>
      <c r="O45" s="23">
        <f>O44/($O44+$P44)</f>
        <v>0.5</v>
      </c>
      <c r="P45" s="23">
        <f>P44/($O44+$P44)</f>
        <v>0.5</v>
      </c>
      <c r="Q45" s="23">
        <f>Q44/($Q44+$R44)</f>
        <v>0.5</v>
      </c>
      <c r="R45" s="23">
        <f>R44/($Q44+$R44)</f>
        <v>0.5</v>
      </c>
      <c r="S45" s="23">
        <f>S44/($S44+$T44)</f>
        <v>0.5</v>
      </c>
      <c r="T45" s="23">
        <f>T44/($S44+$T44)</f>
        <v>0.5</v>
      </c>
      <c r="U45" s="23">
        <f>U44/($U44+$V44)</f>
        <v>0.5</v>
      </c>
      <c r="V45" s="23">
        <f>V44/($U44+$V44)</f>
        <v>0.5</v>
      </c>
      <c r="W45" s="23">
        <f>W44/($W44+$X44)</f>
        <v>0.5</v>
      </c>
      <c r="X45" s="23">
        <f>X44/($W44+$X44)</f>
        <v>0.5</v>
      </c>
      <c r="Y45" s="24" t="s">
        <v>61</v>
      </c>
      <c r="Z45" s="25" t="s">
        <v>27</v>
      </c>
      <c r="AA45" s="26" t="s">
        <v>24</v>
      </c>
      <c r="AB45" s="10"/>
      <c r="AC45" s="22">
        <f t="shared" si="0"/>
        <v>11</v>
      </c>
    </row>
    <row r="46" spans="1:37" ht="19.5" hidden="1" x14ac:dyDescent="0.25">
      <c r="A46" s="110"/>
      <c r="B46" s="86"/>
      <c r="C46" s="85">
        <f>SUM(C45:D45)</f>
        <v>1</v>
      </c>
      <c r="D46" s="86"/>
      <c r="E46" s="85">
        <f>SUM(E45:F45)</f>
        <v>1</v>
      </c>
      <c r="F46" s="86"/>
      <c r="G46" s="85">
        <f>SUM(G45:H45)</f>
        <v>1</v>
      </c>
      <c r="H46" s="86"/>
      <c r="I46" s="85">
        <f>SUM(I45:J45)</f>
        <v>1</v>
      </c>
      <c r="J46" s="86"/>
      <c r="K46" s="85">
        <f>SUM(K45:L45)</f>
        <v>1</v>
      </c>
      <c r="L46" s="86"/>
      <c r="M46" s="85">
        <f>SUM(M45:N45)</f>
        <v>1</v>
      </c>
      <c r="N46" s="86"/>
      <c r="O46" s="85">
        <f>SUM(O45:P45)</f>
        <v>1</v>
      </c>
      <c r="P46" s="86"/>
      <c r="Q46" s="85">
        <f>SUM(Q45:R45)</f>
        <v>1</v>
      </c>
      <c r="R46" s="86"/>
      <c r="S46" s="85">
        <f>SUM(S45:T45)</f>
        <v>1</v>
      </c>
      <c r="T46" s="86"/>
      <c r="U46" s="85">
        <f>SUM(U45:V45)</f>
        <v>1</v>
      </c>
      <c r="V46" s="86"/>
      <c r="W46" s="85">
        <f>SUM(W45:X45)</f>
        <v>1</v>
      </c>
      <c r="X46" s="86"/>
      <c r="Y46" s="3"/>
      <c r="Z46" s="3"/>
      <c r="AA46" s="3"/>
      <c r="AB46" s="3"/>
      <c r="AC46" s="22">
        <f t="shared" si="0"/>
        <v>11</v>
      </c>
      <c r="AD46" s="3"/>
      <c r="AE46" s="3"/>
      <c r="AF46" s="3"/>
      <c r="AG46" s="3"/>
      <c r="AH46" s="3"/>
      <c r="AI46" s="3"/>
      <c r="AJ46" s="3"/>
      <c r="AK46" s="3"/>
    </row>
    <row r="47" spans="1:37" ht="54" customHeight="1" thickBot="1" x14ac:dyDescent="0.5">
      <c r="A47" s="1" t="s">
        <v>62</v>
      </c>
      <c r="B47" s="1"/>
      <c r="C47" s="1"/>
      <c r="D47" s="1"/>
      <c r="E47" s="1"/>
      <c r="F47" s="1"/>
      <c r="G47" s="1"/>
      <c r="H47" s="1"/>
      <c r="I47" s="1"/>
      <c r="J47" s="1"/>
      <c r="K47" s="1"/>
      <c r="L47" s="1"/>
      <c r="M47" s="1"/>
      <c r="N47" s="1"/>
      <c r="O47" s="1"/>
      <c r="P47" s="1"/>
      <c r="Q47" s="1"/>
      <c r="R47" s="1"/>
      <c r="S47" s="1"/>
      <c r="T47" s="1"/>
      <c r="U47" s="1"/>
      <c r="V47" s="1"/>
      <c r="W47" s="1"/>
      <c r="X47" s="1"/>
      <c r="Y47" s="1"/>
      <c r="Z47" s="1"/>
      <c r="AA47" s="1"/>
      <c r="AB47" s="2"/>
      <c r="AC47" s="22">
        <f t="shared" si="0"/>
        <v>0</v>
      </c>
      <c r="AD47" s="3"/>
      <c r="AE47" s="3"/>
      <c r="AF47" s="3"/>
      <c r="AG47" s="3"/>
      <c r="AH47" s="3"/>
      <c r="AI47" s="3"/>
      <c r="AJ47" s="3"/>
      <c r="AK47" s="3"/>
    </row>
    <row r="48" spans="1:37" x14ac:dyDescent="0.25">
      <c r="A48" s="4" t="s">
        <v>1</v>
      </c>
      <c r="B48" s="5" t="s">
        <v>2</v>
      </c>
      <c r="C48" s="6" t="s">
        <v>3</v>
      </c>
      <c r="D48" s="7"/>
      <c r="E48" s="6" t="s">
        <v>4</v>
      </c>
      <c r="F48" s="7"/>
      <c r="G48" s="6" t="s">
        <v>5</v>
      </c>
      <c r="H48" s="7"/>
      <c r="I48" s="6" t="s">
        <v>6</v>
      </c>
      <c r="J48" s="7"/>
      <c r="K48" s="6" t="s">
        <v>7</v>
      </c>
      <c r="L48" s="7"/>
      <c r="M48" s="6" t="s">
        <v>8</v>
      </c>
      <c r="N48" s="7"/>
      <c r="O48" s="6" t="s">
        <v>9</v>
      </c>
      <c r="P48" s="7"/>
      <c r="Q48" s="6" t="s">
        <v>10</v>
      </c>
      <c r="R48" s="7"/>
      <c r="S48" s="6" t="s">
        <v>11</v>
      </c>
      <c r="T48" s="7"/>
      <c r="U48" s="6" t="s">
        <v>12</v>
      </c>
      <c r="V48" s="7"/>
      <c r="W48" s="6" t="s">
        <v>13</v>
      </c>
      <c r="X48" s="8"/>
      <c r="Y48" s="5" t="s">
        <v>14</v>
      </c>
      <c r="Z48" s="5" t="s">
        <v>15</v>
      </c>
      <c r="AA48" s="9" t="s">
        <v>16</v>
      </c>
      <c r="AB48" s="10"/>
      <c r="AC48" s="22">
        <f t="shared" si="0"/>
        <v>0</v>
      </c>
      <c r="AD48" s="3"/>
      <c r="AE48" s="3"/>
      <c r="AF48" s="3"/>
      <c r="AG48" s="3"/>
      <c r="AH48" s="3"/>
      <c r="AI48" s="3"/>
      <c r="AJ48" s="3"/>
      <c r="AK48" s="3"/>
    </row>
    <row r="49" spans="1:37" ht="17.25" thickBot="1" x14ac:dyDescent="0.3">
      <c r="A49" s="12"/>
      <c r="B49" s="13"/>
      <c r="C49" s="14" t="s">
        <v>19</v>
      </c>
      <c r="D49" s="14" t="s">
        <v>18</v>
      </c>
      <c r="E49" s="14" t="s">
        <v>19</v>
      </c>
      <c r="F49" s="14" t="s">
        <v>18</v>
      </c>
      <c r="G49" s="14" t="s">
        <v>19</v>
      </c>
      <c r="H49" s="14" t="s">
        <v>18</v>
      </c>
      <c r="I49" s="14" t="s">
        <v>19</v>
      </c>
      <c r="J49" s="14" t="s">
        <v>18</v>
      </c>
      <c r="K49" s="14" t="s">
        <v>19</v>
      </c>
      <c r="L49" s="14" t="s">
        <v>18</v>
      </c>
      <c r="M49" s="14" t="s">
        <v>19</v>
      </c>
      <c r="N49" s="14" t="s">
        <v>18</v>
      </c>
      <c r="O49" s="14" t="s">
        <v>19</v>
      </c>
      <c r="P49" s="14" t="s">
        <v>18</v>
      </c>
      <c r="Q49" s="14" t="s">
        <v>19</v>
      </c>
      <c r="R49" s="14" t="s">
        <v>18</v>
      </c>
      <c r="S49" s="14" t="s">
        <v>19</v>
      </c>
      <c r="T49" s="14" t="s">
        <v>18</v>
      </c>
      <c r="U49" s="14" t="s">
        <v>19</v>
      </c>
      <c r="V49" s="14" t="s">
        <v>18</v>
      </c>
      <c r="W49" s="14" t="s">
        <v>19</v>
      </c>
      <c r="X49" s="15" t="s">
        <v>18</v>
      </c>
      <c r="Y49" s="13"/>
      <c r="Z49" s="13"/>
      <c r="AA49" s="16"/>
      <c r="AB49" s="10"/>
      <c r="AC49" s="22">
        <f t="shared" si="0"/>
        <v>0</v>
      </c>
      <c r="AD49" s="3"/>
      <c r="AE49" s="3"/>
      <c r="AF49" s="3"/>
      <c r="AG49" s="3"/>
      <c r="AH49" s="3"/>
      <c r="AI49" s="3"/>
      <c r="AJ49" s="3"/>
      <c r="AK49" s="3"/>
    </row>
    <row r="50" spans="1:37" ht="33" x14ac:dyDescent="0.25">
      <c r="A50" s="4" t="s">
        <v>63</v>
      </c>
      <c r="B50" s="17" t="s">
        <v>30</v>
      </c>
      <c r="C50" s="111">
        <v>103</v>
      </c>
      <c r="D50" s="111">
        <v>93</v>
      </c>
      <c r="E50" s="111">
        <v>113</v>
      </c>
      <c r="F50" s="111">
        <v>101</v>
      </c>
      <c r="G50" s="111">
        <v>104</v>
      </c>
      <c r="H50" s="111">
        <v>104</v>
      </c>
      <c r="I50" s="111">
        <v>106</v>
      </c>
      <c r="J50" s="111">
        <v>117</v>
      </c>
      <c r="K50" s="111">
        <v>108</v>
      </c>
      <c r="L50" s="111">
        <v>128</v>
      </c>
      <c r="M50" s="111">
        <v>104</v>
      </c>
      <c r="N50" s="111">
        <v>136</v>
      </c>
      <c r="O50" s="111">
        <v>97</v>
      </c>
      <c r="P50" s="111">
        <v>125</v>
      </c>
      <c r="Q50" s="111">
        <v>106</v>
      </c>
      <c r="R50" s="111">
        <v>126</v>
      </c>
      <c r="S50" s="111">
        <v>107</v>
      </c>
      <c r="T50" s="111">
        <v>134</v>
      </c>
      <c r="U50" s="111">
        <v>108</v>
      </c>
      <c r="V50" s="111">
        <v>132</v>
      </c>
      <c r="W50" s="111">
        <v>102</v>
      </c>
      <c r="X50" s="111">
        <v>138</v>
      </c>
      <c r="Y50" s="19" t="s">
        <v>64</v>
      </c>
      <c r="Z50" s="20" t="s">
        <v>65</v>
      </c>
      <c r="AA50" s="21" t="s">
        <v>24</v>
      </c>
      <c r="AB50" s="10"/>
      <c r="AC50" s="22">
        <f t="shared" si="0"/>
        <v>2492</v>
      </c>
      <c r="AD50" s="3"/>
      <c r="AE50" s="3"/>
      <c r="AF50" s="3"/>
      <c r="AG50" s="3"/>
      <c r="AH50" s="3"/>
      <c r="AI50" s="3"/>
      <c r="AJ50" s="3"/>
      <c r="AK50" s="3"/>
    </row>
    <row r="51" spans="1:37" ht="33.75" thickBot="1" x14ac:dyDescent="0.3">
      <c r="A51" s="12"/>
      <c r="B51" s="14" t="s">
        <v>25</v>
      </c>
      <c r="C51" s="23">
        <f>C50/($C50+$D50)</f>
        <v>0.52551020408163263</v>
      </c>
      <c r="D51" s="23">
        <f>D50/($C50+$D50)</f>
        <v>0.47448979591836737</v>
      </c>
      <c r="E51" s="23">
        <f>E50/($E50+$F50)</f>
        <v>0.5280373831775701</v>
      </c>
      <c r="F51" s="23">
        <f>F50/($E50+$F50)</f>
        <v>0.4719626168224299</v>
      </c>
      <c r="G51" s="23">
        <f>G50/($G50+$H50)</f>
        <v>0.5</v>
      </c>
      <c r="H51" s="23">
        <f>H50/($G50+$H50)</f>
        <v>0.5</v>
      </c>
      <c r="I51" s="23">
        <f>I50/($I50+$J50)</f>
        <v>0.47533632286995514</v>
      </c>
      <c r="J51" s="23">
        <f>J50/($I50+$J50)</f>
        <v>0.5246636771300448</v>
      </c>
      <c r="K51" s="23">
        <f>K50/($K50+$L50)</f>
        <v>0.4576271186440678</v>
      </c>
      <c r="L51" s="23">
        <f>L50/($K50+$L50)</f>
        <v>0.5423728813559322</v>
      </c>
      <c r="M51" s="23">
        <f>M50/($M50+$N50)</f>
        <v>0.43333333333333335</v>
      </c>
      <c r="N51" s="23">
        <f>N50/($M50+$N50)</f>
        <v>0.56666666666666665</v>
      </c>
      <c r="O51" s="23">
        <f>O50/($O50+$P50)</f>
        <v>0.43693693693693691</v>
      </c>
      <c r="P51" s="23">
        <f>P50/($O50+$P50)</f>
        <v>0.56306306306306309</v>
      </c>
      <c r="Q51" s="23">
        <f>Q50/($Q50+$R50)</f>
        <v>0.45689655172413796</v>
      </c>
      <c r="R51" s="23">
        <f>R50/($Q50+$R50)</f>
        <v>0.5431034482758621</v>
      </c>
      <c r="S51" s="23">
        <f>S50/($S50+$T50)</f>
        <v>0.44398340248962653</v>
      </c>
      <c r="T51" s="23">
        <f>T50/($S50+$T50)</f>
        <v>0.55601659751037347</v>
      </c>
      <c r="U51" s="23">
        <f>U50/($U50+$V50)</f>
        <v>0.45</v>
      </c>
      <c r="V51" s="23">
        <f>V50/($U50+$V50)</f>
        <v>0.55000000000000004</v>
      </c>
      <c r="W51" s="23">
        <f>W50/($W50+$X50)</f>
        <v>0.42499999999999999</v>
      </c>
      <c r="X51" s="23">
        <f>X50/($W50+$X50)</f>
        <v>0.57499999999999996</v>
      </c>
      <c r="Y51" s="24" t="s">
        <v>66</v>
      </c>
      <c r="Z51" s="25" t="s">
        <v>27</v>
      </c>
      <c r="AA51" s="26" t="s">
        <v>24</v>
      </c>
      <c r="AB51" s="10"/>
      <c r="AC51" s="22">
        <f t="shared" si="0"/>
        <v>11</v>
      </c>
      <c r="AD51" s="3"/>
      <c r="AE51" s="3"/>
      <c r="AF51" s="3"/>
      <c r="AG51" s="3"/>
      <c r="AH51" s="3"/>
      <c r="AI51" s="3"/>
      <c r="AJ51" s="3"/>
      <c r="AK51" s="3"/>
    </row>
    <row r="52" spans="1:37" ht="19.5" hidden="1" x14ac:dyDescent="0.25">
      <c r="A52" s="110"/>
      <c r="B52" s="86"/>
      <c r="C52" s="85">
        <f>SUM(C51:D51)</f>
        <v>1</v>
      </c>
      <c r="D52" s="86"/>
      <c r="E52" s="85">
        <f>SUM(E51:F51)</f>
        <v>1</v>
      </c>
      <c r="F52" s="86"/>
      <c r="G52" s="85">
        <f>SUM(G51:H51)</f>
        <v>1</v>
      </c>
      <c r="H52" s="86"/>
      <c r="I52" s="85">
        <f>SUM(I51:J51)</f>
        <v>1</v>
      </c>
      <c r="J52" s="86"/>
      <c r="K52" s="85">
        <f>SUM(K51:L51)</f>
        <v>1</v>
      </c>
      <c r="L52" s="86"/>
      <c r="M52" s="85">
        <f>SUM(M51:N51)</f>
        <v>1</v>
      </c>
      <c r="N52" s="86"/>
      <c r="O52" s="85">
        <f>SUM(O51:P51)</f>
        <v>1</v>
      </c>
      <c r="P52" s="86"/>
      <c r="Q52" s="85">
        <f>SUM(Q51:R51)</f>
        <v>1</v>
      </c>
      <c r="R52" s="86"/>
      <c r="S52" s="85">
        <f>SUM(S51:T51)</f>
        <v>1</v>
      </c>
      <c r="T52" s="86"/>
      <c r="U52" s="85">
        <f>SUM(U51:V51)</f>
        <v>1</v>
      </c>
      <c r="V52" s="86"/>
      <c r="W52" s="85">
        <f>SUM(W51:X51)</f>
        <v>1</v>
      </c>
      <c r="X52" s="86"/>
      <c r="Y52" s="3"/>
      <c r="Z52" s="3"/>
      <c r="AA52" s="3"/>
      <c r="AB52" s="3"/>
      <c r="AC52" s="3"/>
      <c r="AD52" s="3"/>
      <c r="AE52" s="3"/>
      <c r="AF52" s="3"/>
      <c r="AG52" s="3"/>
      <c r="AH52" s="3"/>
      <c r="AI52" s="3"/>
      <c r="AJ52" s="3"/>
      <c r="AK52" s="3"/>
    </row>
    <row r="53" spans="1:37" ht="19.5" x14ac:dyDescent="0.25">
      <c r="A53" s="84"/>
      <c r="B53" s="113"/>
      <c r="C53" s="114"/>
      <c r="D53" s="114"/>
      <c r="E53" s="114"/>
      <c r="F53" s="114"/>
      <c r="G53" s="114"/>
      <c r="H53" s="114"/>
      <c r="I53" s="114"/>
      <c r="J53" s="114"/>
      <c r="K53" s="114"/>
      <c r="L53" s="114"/>
      <c r="M53" s="114"/>
      <c r="N53" s="114"/>
      <c r="O53" s="114"/>
      <c r="P53" s="114"/>
      <c r="Q53" s="114"/>
      <c r="R53" s="114"/>
      <c r="S53" s="114"/>
      <c r="T53" s="114"/>
      <c r="U53" s="114"/>
      <c r="V53" s="114"/>
      <c r="W53" s="114"/>
      <c r="X53" s="114"/>
      <c r="Y53" s="115"/>
      <c r="Z53" s="115"/>
      <c r="AA53" s="115"/>
    </row>
  </sheetData>
  <mergeCells count="182">
    <mergeCell ref="AA48:AA49"/>
    <mergeCell ref="A50:A51"/>
    <mergeCell ref="Q48:R48"/>
    <mergeCell ref="S48:T48"/>
    <mergeCell ref="U48:V48"/>
    <mergeCell ref="W48:X48"/>
    <mergeCell ref="Y48:Y49"/>
    <mergeCell ref="Z48:Z49"/>
    <mergeCell ref="A47:AA47"/>
    <mergeCell ref="A48:A49"/>
    <mergeCell ref="B48:B49"/>
    <mergeCell ref="C48:D48"/>
    <mergeCell ref="E48:F48"/>
    <mergeCell ref="G48:H48"/>
    <mergeCell ref="I48:J48"/>
    <mergeCell ref="K48:L48"/>
    <mergeCell ref="M48:N48"/>
    <mergeCell ref="O48:P48"/>
    <mergeCell ref="U42:V42"/>
    <mergeCell ref="W42:X42"/>
    <mergeCell ref="Y42:Y43"/>
    <mergeCell ref="Z42:Z43"/>
    <mergeCell ref="AA42:AA43"/>
    <mergeCell ref="A44:A45"/>
    <mergeCell ref="I42:J42"/>
    <mergeCell ref="K42:L42"/>
    <mergeCell ref="M42:N42"/>
    <mergeCell ref="O42:P42"/>
    <mergeCell ref="Q42:R42"/>
    <mergeCell ref="S42:T42"/>
    <mergeCell ref="Y36:Y37"/>
    <mergeCell ref="Z36:Z37"/>
    <mergeCell ref="AA36:AA37"/>
    <mergeCell ref="A38:A39"/>
    <mergeCell ref="A41:AA41"/>
    <mergeCell ref="A42:A43"/>
    <mergeCell ref="B42:B43"/>
    <mergeCell ref="C42:D42"/>
    <mergeCell ref="E42:F42"/>
    <mergeCell ref="G42:H42"/>
    <mergeCell ref="M36:N36"/>
    <mergeCell ref="O36:P36"/>
    <mergeCell ref="Q36:R36"/>
    <mergeCell ref="S36:T36"/>
    <mergeCell ref="U36:V36"/>
    <mergeCell ref="W36:X36"/>
    <mergeCell ref="AA30:AA31"/>
    <mergeCell ref="A32:A33"/>
    <mergeCell ref="A35:AA35"/>
    <mergeCell ref="A36:A37"/>
    <mergeCell ref="B36:B37"/>
    <mergeCell ref="C36:D36"/>
    <mergeCell ref="E36:F36"/>
    <mergeCell ref="G36:H36"/>
    <mergeCell ref="I36:J36"/>
    <mergeCell ref="K36:L36"/>
    <mergeCell ref="Q30:R30"/>
    <mergeCell ref="S30:T30"/>
    <mergeCell ref="U30:V30"/>
    <mergeCell ref="W30:X30"/>
    <mergeCell ref="Y30:Y31"/>
    <mergeCell ref="Z30:Z31"/>
    <mergeCell ref="A29:AA29"/>
    <mergeCell ref="A30:A31"/>
    <mergeCell ref="B30:B31"/>
    <mergeCell ref="C30:D30"/>
    <mergeCell ref="E30:F30"/>
    <mergeCell ref="G30:H30"/>
    <mergeCell ref="I30:J30"/>
    <mergeCell ref="K30:L30"/>
    <mergeCell ref="M30:N30"/>
    <mergeCell ref="O30:P30"/>
    <mergeCell ref="BE25:BF25"/>
    <mergeCell ref="BG25:BH25"/>
    <mergeCell ref="BI25:BJ25"/>
    <mergeCell ref="BK25:BL25"/>
    <mergeCell ref="A26:A27"/>
    <mergeCell ref="AE27:AE28"/>
    <mergeCell ref="BO24:BO26"/>
    <mergeCell ref="AF25:AF26"/>
    <mergeCell ref="AG25:AH25"/>
    <mergeCell ref="AI25:AJ25"/>
    <mergeCell ref="AK25:AL25"/>
    <mergeCell ref="AM25:AN25"/>
    <mergeCell ref="AO25:AP25"/>
    <mergeCell ref="AQ25:AR25"/>
    <mergeCell ref="AS25:AT25"/>
    <mergeCell ref="AU25:AV25"/>
    <mergeCell ref="AW24:AZ24"/>
    <mergeCell ref="BA24:BD24"/>
    <mergeCell ref="BE24:BH24"/>
    <mergeCell ref="BI24:BL24"/>
    <mergeCell ref="BM24:BM26"/>
    <mergeCell ref="BN24:BN26"/>
    <mergeCell ref="AW25:AX25"/>
    <mergeCell ref="AY25:AZ25"/>
    <mergeCell ref="BA25:BB25"/>
    <mergeCell ref="BC25:BD25"/>
    <mergeCell ref="M24:N24"/>
    <mergeCell ref="AE24:AE26"/>
    <mergeCell ref="AG24:AJ24"/>
    <mergeCell ref="AK24:AN24"/>
    <mergeCell ref="AO24:AR24"/>
    <mergeCell ref="AS24:AV24"/>
    <mergeCell ref="Z23:Z25"/>
    <mergeCell ref="AA23:AA25"/>
    <mergeCell ref="AE23:BE23"/>
    <mergeCell ref="A24:A25"/>
    <mergeCell ref="B24:B25"/>
    <mergeCell ref="C24:D24"/>
    <mergeCell ref="E24:F24"/>
    <mergeCell ref="G24:H24"/>
    <mergeCell ref="I24:J24"/>
    <mergeCell ref="K24:L24"/>
    <mergeCell ref="AD16:AD17"/>
    <mergeCell ref="AE16:AE17"/>
    <mergeCell ref="AF16:AF17"/>
    <mergeCell ref="A18:A19"/>
    <mergeCell ref="A22:AA22"/>
    <mergeCell ref="C23:F23"/>
    <mergeCell ref="G23:J23"/>
    <mergeCell ref="K23:N23"/>
    <mergeCell ref="O23:X27"/>
    <mergeCell ref="Y23:Y25"/>
    <mergeCell ref="K16:L16"/>
    <mergeCell ref="M16:N16"/>
    <mergeCell ref="O16:P16"/>
    <mergeCell ref="Q16:R16"/>
    <mergeCell ref="S16:T16"/>
    <mergeCell ref="U16:V16"/>
    <mergeCell ref="S15:V15"/>
    <mergeCell ref="W15:X19"/>
    <mergeCell ref="Y15:Y17"/>
    <mergeCell ref="Z15:Z17"/>
    <mergeCell ref="AA15:AA17"/>
    <mergeCell ref="B16:B17"/>
    <mergeCell ref="C16:D16"/>
    <mergeCell ref="E16:F16"/>
    <mergeCell ref="G16:H16"/>
    <mergeCell ref="I16:J16"/>
    <mergeCell ref="Y8:Y9"/>
    <mergeCell ref="Z8:Z9"/>
    <mergeCell ref="AA8:AA9"/>
    <mergeCell ref="A10:A11"/>
    <mergeCell ref="A14:AA14"/>
    <mergeCell ref="A15:A17"/>
    <mergeCell ref="C15:F15"/>
    <mergeCell ref="G15:J15"/>
    <mergeCell ref="K15:N15"/>
    <mergeCell ref="O15:R15"/>
    <mergeCell ref="M8:N8"/>
    <mergeCell ref="O8:P8"/>
    <mergeCell ref="Q8:R8"/>
    <mergeCell ref="S8:T8"/>
    <mergeCell ref="U8:V8"/>
    <mergeCell ref="W8:X8"/>
    <mergeCell ref="AA2:AA3"/>
    <mergeCell ref="A4:A5"/>
    <mergeCell ref="A7:AA7"/>
    <mergeCell ref="A8:A9"/>
    <mergeCell ref="B8:B9"/>
    <mergeCell ref="C8:D8"/>
    <mergeCell ref="E8:F8"/>
    <mergeCell ref="G8:H8"/>
    <mergeCell ref="I8:J8"/>
    <mergeCell ref="K8:L8"/>
    <mergeCell ref="Q2:R2"/>
    <mergeCell ref="S2:T2"/>
    <mergeCell ref="U2:V2"/>
    <mergeCell ref="W2:X2"/>
    <mergeCell ref="Y2:Y3"/>
    <mergeCell ref="Z2:Z3"/>
    <mergeCell ref="A1:AA1"/>
    <mergeCell ref="A2:A3"/>
    <mergeCell ref="B2:B3"/>
    <mergeCell ref="C2:D2"/>
    <mergeCell ref="E2:F2"/>
    <mergeCell ref="G2:H2"/>
    <mergeCell ref="I2:J2"/>
    <mergeCell ref="K2:L2"/>
    <mergeCell ref="M2:N2"/>
    <mergeCell ref="O2:P2"/>
  </mergeCells>
  <phoneticPr fontId="4" type="noConversion"/>
  <printOptions horizontalCentered="1" verticalCentered="1"/>
  <pageMargins left="0.19685039370078741" right="0.19685039370078741" top="0.19685039370078741" bottom="0.19685039370078741" header="0.31496062992125984" footer="0.31496062992125984"/>
  <pageSetup paperSize="8"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金城鎮102-112</vt:lpstr>
      <vt:lpstr>'金城鎮102-112'!Print_Area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os8</dc:creator>
  <cp:lastModifiedBy>os8</cp:lastModifiedBy>
  <dcterms:created xsi:type="dcterms:W3CDTF">2024-02-05T06:10:09Z</dcterms:created>
  <dcterms:modified xsi:type="dcterms:W3CDTF">2024-02-05T06:13:06Z</dcterms:modified>
</cp:coreProperties>
</file>