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報表程式" sheetId="1" r:id="rId1"/>
    <sheet name="編製說明" sheetId="2" r:id="rId2"/>
  </sheets>
  <definedNames>
    <definedName name="_xlnm.Print_Area" localSheetId="0">'報表程式'!$A$1:$K$26,'報表程式'!$M$1:$AG$26</definedName>
  </definedNames>
  <calcPr fullCalcOnLoad="1"/>
</workbook>
</file>

<file path=xl/sharedStrings.xml><?xml version="1.0" encoding="utf-8"?>
<sst xmlns="http://schemas.openxmlformats.org/spreadsheetml/2006/main" count="83" uniqueCount="53">
  <si>
    <t>私立</t>
  </si>
  <si>
    <t>填表</t>
  </si>
  <si>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</si>
  <si>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</si>
  <si>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表　　號</t>
  </si>
  <si>
    <t>公立</t>
  </si>
  <si>
    <r>
      <t xml:space="preserve">檢查人數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</si>
  <si>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r>
      <t>視力不良
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</si>
  <si>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r>
      <t xml:space="preserve">   </t>
    </r>
    <r>
      <rPr>
        <sz val="14"/>
        <rFont val="標楷體"/>
        <family val="4"/>
      </rPr>
      <t>八年級</t>
    </r>
  </si>
  <si>
    <t>一、</t>
  </si>
  <si>
    <t>二、</t>
  </si>
  <si>
    <t>三、</t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</si>
  <si>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 xml:space="preserve">縱項目：
</t>
    </r>
    <r>
      <rPr>
        <sz val="16"/>
        <rFont val="Times New Roman"/>
        <family val="1"/>
      </rPr>
      <t xml:space="preserve">       1.</t>
    </r>
    <r>
      <rPr>
        <sz val="16"/>
        <rFont val="標楷體"/>
        <family val="4"/>
      </rPr>
      <t xml:space="preserve">按公立、私立別分。
</t>
    </r>
    <r>
      <rPr>
        <sz val="16"/>
        <rFont val="Times New Roman"/>
        <family val="1"/>
      </rPr>
      <t xml:space="preserve">       2.</t>
    </r>
    <r>
      <rPr>
        <sz val="16"/>
        <rFont val="標楷體"/>
        <family val="4"/>
      </rPr>
      <t>按檢查人數、視力不良人數及視力不良率分。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</si>
  <si>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橫項目：按性別及年級別分。</t>
    </r>
  </si>
  <si>
    <t>四、</t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</si>
  <si>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視力正常：兩眼視力在</t>
    </r>
    <r>
      <rPr>
        <sz val="16"/>
        <rFont val="Times New Roman"/>
        <family val="1"/>
      </rPr>
      <t>0.9</t>
    </r>
    <r>
      <rPr>
        <sz val="16"/>
        <rFont val="標楷體"/>
        <family val="4"/>
      </rPr>
      <t>以上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含</t>
    </r>
    <r>
      <rPr>
        <sz val="16"/>
        <rFont val="Times New Roman"/>
        <family val="1"/>
      </rPr>
      <t>0.9)</t>
    </r>
    <r>
      <rPr>
        <sz val="16"/>
        <rFont val="標楷體"/>
        <family val="4"/>
      </rPr>
      <t>。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</si>
  <si>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視力不良：一眼或兩眼視力未達</t>
    </r>
    <r>
      <rPr>
        <sz val="16"/>
        <rFont val="Times New Roman"/>
        <family val="1"/>
      </rPr>
      <t>0.9</t>
    </r>
    <r>
      <rPr>
        <sz val="16"/>
        <rFont val="標楷體"/>
        <family val="4"/>
      </rPr>
      <t>者。</t>
    </r>
  </si>
  <si>
    <t>五、</t>
  </si>
  <si>
    <t>六、</t>
  </si>
  <si>
    <r>
      <t>編送對象：本表編製一式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份，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份送本府主計處，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份自存。</t>
    </r>
  </si>
  <si>
    <r>
      <t>統計標準時間：以每學年度第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學期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月底前檢查結果之事實為準。</t>
    </r>
  </si>
  <si>
    <t>分類標準：</t>
  </si>
  <si>
    <t>統計項目定義：</t>
  </si>
  <si>
    <r>
      <t>(</t>
    </r>
    <r>
      <rPr>
        <sz val="16"/>
        <rFont val="標楷體"/>
        <family val="4"/>
      </rPr>
      <t>三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視力不良率＝視力不良人數</t>
    </r>
    <r>
      <rPr>
        <sz val="16"/>
        <rFont val="Times New Roman"/>
        <family val="1"/>
      </rPr>
      <t>/</t>
    </r>
    <r>
      <rPr>
        <sz val="16"/>
        <rFont val="標楷體"/>
        <family val="4"/>
      </rPr>
      <t>檢查人數</t>
    </r>
    <r>
      <rPr>
        <sz val="16"/>
        <rFont val="Times New Roman"/>
        <family val="1"/>
      </rPr>
      <t>×100</t>
    </r>
    <r>
      <rPr>
        <sz val="16"/>
        <rFont val="標楷體"/>
        <family val="4"/>
      </rPr>
      <t>％</t>
    </r>
  </si>
  <si>
    <t>性別及
年級別</t>
  </si>
  <si>
    <t>合計</t>
  </si>
  <si>
    <r>
      <t>學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報</t>
    </r>
  </si>
  <si>
    <t>總計</t>
  </si>
  <si>
    <t>按性別</t>
  </si>
  <si>
    <t>按年級別及性別</t>
  </si>
  <si>
    <t>合計</t>
  </si>
  <si>
    <t>男</t>
  </si>
  <si>
    <t>女</t>
  </si>
  <si>
    <t>審核</t>
  </si>
  <si>
    <t>主辦業務人員</t>
  </si>
  <si>
    <t>機關長官</t>
  </si>
  <si>
    <t>主辦統計人員</t>
  </si>
  <si>
    <r>
      <t>填表說明：本表編製一式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</si>
  <si>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r>
      <t xml:space="preserve">    </t>
    </r>
    <r>
      <rPr>
        <sz val="14"/>
        <rFont val="標楷體"/>
        <family val="4"/>
      </rPr>
      <t>男</t>
    </r>
  </si>
  <si>
    <r>
      <t xml:space="preserve">    </t>
    </r>
    <r>
      <rPr>
        <sz val="14"/>
        <rFont val="標楷體"/>
        <family val="4"/>
      </rPr>
      <t>女</t>
    </r>
  </si>
  <si>
    <r>
      <t xml:space="preserve">   </t>
    </r>
    <r>
      <rPr>
        <sz val="14"/>
        <rFont val="標楷體"/>
        <family val="4"/>
      </rPr>
      <t>七年級</t>
    </r>
  </si>
  <si>
    <r>
      <t xml:space="preserve">   </t>
    </r>
    <r>
      <rPr>
        <sz val="14"/>
        <rFont val="標楷體"/>
        <family val="4"/>
      </rPr>
      <t>九年級</t>
    </r>
  </si>
  <si>
    <t>10450-03-01</t>
  </si>
  <si>
    <r>
      <t>於次年</t>
    </r>
    <r>
      <rPr>
        <sz val="12"/>
        <color indexed="10"/>
        <rFont val="Times New Roman"/>
        <family val="1"/>
      </rPr>
      <t>5</t>
    </r>
    <r>
      <rPr>
        <sz val="12"/>
        <color indexed="10"/>
        <rFont val="標楷體"/>
        <family val="4"/>
      </rPr>
      <t>月底前編報</t>
    </r>
  </si>
  <si>
    <r>
      <t>視力不良率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％</t>
    </r>
    <r>
      <rPr>
        <sz val="14"/>
        <rFont val="Times New Roman"/>
        <family val="1"/>
      </rPr>
      <t>)</t>
    </r>
  </si>
  <si>
    <t>金門縣國民中學學生裸眼視力檢查</t>
  </si>
  <si>
    <r>
      <t>金門縣國民中學學生裸眼視力檢查編製說明</t>
    </r>
    <r>
      <rPr>
        <sz val="24"/>
        <rFont val="Times New Roman"/>
        <family val="1"/>
      </rPr>
      <t xml:space="preserve">   </t>
    </r>
  </si>
  <si>
    <r>
      <t>資料來源：依據本縣</t>
    </r>
    <r>
      <rPr>
        <sz val="12"/>
        <rFont val="標楷體"/>
        <family val="4"/>
      </rPr>
      <t>轄區內各公私立國民中學填報教育部「國中小定期公務統計報表網路填報作業系統」之資料彙編。</t>
    </r>
  </si>
  <si>
    <r>
      <t>統計範圍及對象：凡在本縣</t>
    </r>
    <r>
      <rPr>
        <sz val="16"/>
        <rFont val="標楷體"/>
        <family val="4"/>
      </rPr>
      <t>轄區內已立案之公私立國民中學（含附設但不含特殊教育學校）之學生均為統計對象。</t>
    </r>
  </si>
  <si>
    <r>
      <t>資料蒐集方法及編製程序：依據本縣</t>
    </r>
    <r>
      <rPr>
        <sz val="16"/>
        <rFont val="標楷體"/>
        <family val="4"/>
      </rPr>
      <t>轄區內各公私立國民中學填報教育部「國中小定期公務統計報表網路填報作業系統」資料，經審核後彙編。</t>
    </r>
  </si>
  <si>
    <r>
      <t>金門縣政府</t>
    </r>
    <r>
      <rPr>
        <sz val="14"/>
        <rFont val="標楷體"/>
        <family val="4"/>
      </rPr>
      <t>教育處</t>
    </r>
  </si>
  <si>
    <t>中華民國108學年度</t>
  </si>
  <si>
    <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</si>
</sst>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_-;_-@_-"/>
    <numFmt numFmtId="178" formatCode="_-* #,##0.00_-;\-* #,##0.00_-;_-* &quot;-&quot;_-;_-@_-"/>
  </numFmts>
  <fonts count="4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sz val="24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8" fillId="0" borderId="0" xfId="33" applyFont="1" applyFill="1">
      <alignment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vertical="center"/>
      <protection/>
    </xf>
    <xf numFmtId="0" fontId="8" fillId="0" borderId="0" xfId="33" applyFont="1" applyFill="1" applyBorder="1">
      <alignment vertical="center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12" xfId="0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0" fontId="7" fillId="0" borderId="10" xfId="33" applyFont="1" applyFill="1" applyBorder="1" applyAlignment="1">
      <alignment horizontal="center" vertical="center"/>
      <protection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41" fontId="8" fillId="0" borderId="15" xfId="0" applyNumberFormat="1" applyFont="1" applyFill="1" applyBorder="1" applyAlignment="1">
      <alignment vertical="center"/>
    </xf>
    <xf numFmtId="0" fontId="10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 vertical="center"/>
      <protection/>
    </xf>
    <xf numFmtId="0" fontId="3" fillId="0" borderId="0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horizontal="right"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0" xfId="33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right"/>
    </xf>
    <xf numFmtId="0" fontId="10" fillId="0" borderId="0" xfId="33" applyFont="1" applyFill="1" applyAlignment="1">
      <alignment horizontal="left" vertical="center"/>
      <protection/>
    </xf>
    <xf numFmtId="0" fontId="13" fillId="0" borderId="17" xfId="0" applyFont="1" applyFill="1" applyBorder="1" applyAlignment="1">
      <alignment/>
    </xf>
    <xf numFmtId="178" fontId="8" fillId="0" borderId="0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0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0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horizontal="left" vertical="center"/>
      <protection/>
    </xf>
    <xf numFmtId="0" fontId="9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horizontal="center" vertical="center"/>
      <protection/>
    </xf>
    <xf numFmtId="0" fontId="10" fillId="0" borderId="15" xfId="33" applyFont="1" applyFill="1" applyBorder="1" applyAlignment="1">
      <alignment horizontal="center"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8" fillId="0" borderId="11" xfId="33" applyFont="1" applyFill="1" applyBorder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8" fillId="0" borderId="16" xfId="33" applyFont="1" applyFill="1" applyBorder="1" applyAlignment="1">
      <alignment horizontal="center" vertical="center" wrapText="1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複本 1517-03-0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tabSelected="1" view="pageBreakPreview" zoomScale="60" zoomScaleNormal="75" zoomScalePageLayoutView="0" workbookViewId="0" topLeftCell="A1">
      <selection activeCell="K13" sqref="K13"/>
    </sheetView>
  </sheetViews>
  <sheetFormatPr defaultColWidth="9.00390625" defaultRowHeight="16.5"/>
  <cols>
    <col min="1" max="1" width="17.625" style="5" customWidth="1"/>
    <col min="2" max="2" width="7.50390625" style="5" customWidth="1"/>
    <col min="3" max="11" width="15.625" style="5" customWidth="1"/>
    <col min="12" max="16384" width="9.00390625" style="5" customWidth="1"/>
  </cols>
  <sheetData>
    <row r="1" spans="1:33" ht="19.5">
      <c r="A1" s="48" t="s">
        <v>2</v>
      </c>
      <c r="B1" s="49"/>
      <c r="I1" s="14" t="s">
        <v>3</v>
      </c>
      <c r="J1" s="48" t="s">
        <v>50</v>
      </c>
      <c r="K1" s="49"/>
      <c r="M1" s="46" t="s">
        <v>46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19.5">
      <c r="A2" s="48" t="s">
        <v>26</v>
      </c>
      <c r="B2" s="49"/>
      <c r="C2" s="38" t="s">
        <v>43</v>
      </c>
      <c r="D2" s="9"/>
      <c r="E2" s="9"/>
      <c r="F2" s="9"/>
      <c r="G2" s="9"/>
      <c r="H2" s="9"/>
      <c r="I2" s="14" t="s">
        <v>4</v>
      </c>
      <c r="J2" s="50" t="s">
        <v>42</v>
      </c>
      <c r="K2" s="50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27.75">
      <c r="A3" s="53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23" customFormat="1" ht="21">
      <c r="A4" s="55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6"/>
      <c r="M4" s="1" t="s">
        <v>9</v>
      </c>
      <c r="N4" s="1" t="s">
        <v>48</v>
      </c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2.5" customHeight="1">
      <c r="A5" s="58" t="s">
        <v>24</v>
      </c>
      <c r="B5" s="59"/>
      <c r="C5" s="48" t="s">
        <v>25</v>
      </c>
      <c r="D5" s="49"/>
      <c r="E5" s="49"/>
      <c r="F5" s="48" t="s">
        <v>5</v>
      </c>
      <c r="G5" s="49"/>
      <c r="H5" s="49"/>
      <c r="I5" s="48" t="s">
        <v>0</v>
      </c>
      <c r="J5" s="49"/>
      <c r="K5" s="5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42" customHeight="1">
      <c r="A6" s="60"/>
      <c r="B6" s="61"/>
      <c r="C6" s="6" t="s">
        <v>6</v>
      </c>
      <c r="D6" s="6" t="s">
        <v>7</v>
      </c>
      <c r="E6" s="6" t="s">
        <v>44</v>
      </c>
      <c r="F6" s="6" t="s">
        <v>6</v>
      </c>
      <c r="G6" s="6" t="s">
        <v>7</v>
      </c>
      <c r="H6" s="6" t="s">
        <v>44</v>
      </c>
      <c r="I6" s="6" t="s">
        <v>6</v>
      </c>
      <c r="J6" s="6" t="s">
        <v>7</v>
      </c>
      <c r="K6" s="7" t="s">
        <v>44</v>
      </c>
      <c r="M6" s="1" t="s">
        <v>10</v>
      </c>
      <c r="N6" s="43" t="s">
        <v>20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s="16" customFormat="1" ht="33" customHeight="1">
      <c r="A7" s="12" t="s">
        <v>27</v>
      </c>
      <c r="B7" s="30"/>
      <c r="C7" s="13">
        <f>SUM(C9:C10)</f>
        <v>1836</v>
      </c>
      <c r="D7" s="13">
        <f>SUM(D9:D10)</f>
        <v>1178</v>
      </c>
      <c r="E7" s="39">
        <v>64.16122004357298</v>
      </c>
      <c r="F7" s="13">
        <f>SUM(F9:F10)</f>
        <v>1836</v>
      </c>
      <c r="G7" s="13">
        <f>SUM(G9:G10)</f>
        <v>1178</v>
      </c>
      <c r="H7" s="39">
        <v>64.16122004357298</v>
      </c>
      <c r="I7" s="15">
        <v>0</v>
      </c>
      <c r="J7" s="13">
        <v>0</v>
      </c>
      <c r="K7" s="13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16" customFormat="1" ht="33" customHeight="1">
      <c r="A8" s="17" t="s">
        <v>28</v>
      </c>
      <c r="B8" s="31"/>
      <c r="C8" s="15"/>
      <c r="D8" s="15"/>
      <c r="E8" s="15"/>
      <c r="F8" s="15"/>
      <c r="G8" s="15"/>
      <c r="H8" s="15"/>
      <c r="I8" s="15"/>
      <c r="J8" s="15"/>
      <c r="K8" s="15"/>
      <c r="M8" s="1" t="s">
        <v>11</v>
      </c>
      <c r="N8" s="1" t="s">
        <v>21</v>
      </c>
      <c r="O8" s="3"/>
      <c r="P8" s="3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s="16" customFormat="1" ht="33" customHeight="1">
      <c r="A9" s="32" t="s">
        <v>38</v>
      </c>
      <c r="B9" s="18"/>
      <c r="C9" s="15">
        <f>C13+C16+C19</f>
        <v>956</v>
      </c>
      <c r="D9" s="15">
        <f>D13+D16+D19</f>
        <v>578</v>
      </c>
      <c r="E9" s="39">
        <v>60.46025104602511</v>
      </c>
      <c r="F9" s="15">
        <f>F13+F16+F19</f>
        <v>956</v>
      </c>
      <c r="G9" s="15">
        <f>G13+G16+G19</f>
        <v>578</v>
      </c>
      <c r="H9" s="39">
        <v>60.46025104602511</v>
      </c>
      <c r="I9" s="15">
        <v>0</v>
      </c>
      <c r="J9" s="15">
        <v>0</v>
      </c>
      <c r="K9" s="15">
        <v>0</v>
      </c>
      <c r="M9" s="3"/>
      <c r="N9" s="45" t="s">
        <v>12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"/>
      <c r="AF9" s="4"/>
      <c r="AG9" s="4"/>
    </row>
    <row r="10" spans="1:33" s="16" customFormat="1" ht="33" customHeight="1">
      <c r="A10" s="32" t="s">
        <v>39</v>
      </c>
      <c r="B10" s="18"/>
      <c r="C10" s="15">
        <f>C14+C17+C20</f>
        <v>880</v>
      </c>
      <c r="D10" s="15">
        <f>D14+D17+D20</f>
        <v>600</v>
      </c>
      <c r="E10" s="39">
        <v>68.18181818181819</v>
      </c>
      <c r="F10" s="15">
        <f>F14+F17+F20</f>
        <v>880</v>
      </c>
      <c r="G10" s="15">
        <f>G14+G17+G20</f>
        <v>600</v>
      </c>
      <c r="H10" s="39">
        <v>68.18181818181819</v>
      </c>
      <c r="I10" s="15"/>
      <c r="J10" s="15"/>
      <c r="K10" s="15"/>
      <c r="M10" s="3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11"/>
      <c r="AF10" s="11"/>
      <c r="AG10" s="11"/>
    </row>
    <row r="11" spans="1:33" s="16" customFormat="1" ht="33" customHeight="1">
      <c r="A11" s="17" t="s">
        <v>29</v>
      </c>
      <c r="B11" s="18"/>
      <c r="C11" s="15"/>
      <c r="D11" s="15"/>
      <c r="E11" s="39"/>
      <c r="F11" s="15"/>
      <c r="G11" s="15"/>
      <c r="H11" s="39"/>
      <c r="I11" s="15"/>
      <c r="J11" s="15"/>
      <c r="K11" s="15"/>
      <c r="M11" s="3"/>
      <c r="N11" s="3" t="s">
        <v>13</v>
      </c>
      <c r="O11" s="10"/>
      <c r="P11" s="10"/>
      <c r="Q11" s="11"/>
      <c r="R11" s="1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16" customFormat="1" ht="33" customHeight="1">
      <c r="A12" s="33" t="s">
        <v>40</v>
      </c>
      <c r="B12" s="19" t="s">
        <v>30</v>
      </c>
      <c r="C12" s="15">
        <f>SUM(C13:C14)</f>
        <v>618</v>
      </c>
      <c r="D12" s="15">
        <f>SUM(D13:D14)</f>
        <v>388</v>
      </c>
      <c r="E12" s="39">
        <v>62.7831715210356</v>
      </c>
      <c r="F12" s="15">
        <f>SUM(F13:F14)</f>
        <v>618</v>
      </c>
      <c r="G12" s="15">
        <f>SUM(G13:G14)</f>
        <v>388</v>
      </c>
      <c r="H12" s="39">
        <v>62.7831715210356</v>
      </c>
      <c r="I12" s="15">
        <v>0</v>
      </c>
      <c r="J12" s="15">
        <v>0</v>
      </c>
      <c r="K12" s="15">
        <v>0</v>
      </c>
      <c r="M12" s="1" t="s">
        <v>14</v>
      </c>
      <c r="N12" s="43" t="s">
        <v>22</v>
      </c>
      <c r="O12" s="4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6" customFormat="1" ht="33" customHeight="1">
      <c r="A13" s="33"/>
      <c r="B13" s="19" t="s">
        <v>31</v>
      </c>
      <c r="C13" s="15">
        <f>212+138</f>
        <v>350</v>
      </c>
      <c r="D13" s="15">
        <v>212</v>
      </c>
      <c r="E13" s="39">
        <v>60.57142857142857</v>
      </c>
      <c r="F13" s="15">
        <f>212+138</f>
        <v>350</v>
      </c>
      <c r="G13" s="15">
        <v>212</v>
      </c>
      <c r="H13" s="39">
        <v>60.57142857142857</v>
      </c>
      <c r="I13" s="15">
        <v>0</v>
      </c>
      <c r="J13" s="15">
        <v>0</v>
      </c>
      <c r="K13" s="15">
        <v>0</v>
      </c>
      <c r="M13" s="3"/>
      <c r="N13" s="3" t="s">
        <v>15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16" customFormat="1" ht="33" customHeight="1">
      <c r="A14" s="33"/>
      <c r="B14" s="19" t="s">
        <v>32</v>
      </c>
      <c r="C14" s="15">
        <f>176+92</f>
        <v>268</v>
      </c>
      <c r="D14" s="15">
        <v>176</v>
      </c>
      <c r="E14" s="39">
        <v>65.67164179104478</v>
      </c>
      <c r="F14" s="15">
        <f>176+92</f>
        <v>268</v>
      </c>
      <c r="G14" s="15">
        <v>176</v>
      </c>
      <c r="H14" s="39">
        <v>65.67164179104478</v>
      </c>
      <c r="I14" s="15">
        <v>0</v>
      </c>
      <c r="J14" s="15">
        <v>0</v>
      </c>
      <c r="K14" s="15">
        <v>0</v>
      </c>
      <c r="M14" s="3"/>
      <c r="N14" s="3" t="s">
        <v>16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16" customFormat="1" ht="33" customHeight="1">
      <c r="A15" s="33" t="s">
        <v>8</v>
      </c>
      <c r="B15" s="19" t="s">
        <v>30</v>
      </c>
      <c r="C15" s="15">
        <f>SUM(C16:C17)</f>
        <v>602</v>
      </c>
      <c r="D15" s="15">
        <f>SUM(D16:D17)</f>
        <v>379</v>
      </c>
      <c r="E15" s="39">
        <v>62.95681063122924</v>
      </c>
      <c r="F15" s="15">
        <f>SUM(F16:F17)</f>
        <v>602</v>
      </c>
      <c r="G15" s="15">
        <f>SUM(G16:G17)</f>
        <v>379</v>
      </c>
      <c r="H15" s="39">
        <v>62.95681063122924</v>
      </c>
      <c r="I15" s="15">
        <v>0</v>
      </c>
      <c r="J15" s="15">
        <v>0</v>
      </c>
      <c r="K15" s="15">
        <v>0</v>
      </c>
      <c r="M15" s="3"/>
      <c r="N15" s="3" t="s">
        <v>23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16" customFormat="1" ht="33" customHeight="1">
      <c r="A16" s="33"/>
      <c r="B16" s="19" t="s">
        <v>31</v>
      </c>
      <c r="C16" s="15">
        <f>173+130</f>
        <v>303</v>
      </c>
      <c r="D16" s="15">
        <v>173</v>
      </c>
      <c r="E16" s="39">
        <v>57.0957095709571</v>
      </c>
      <c r="F16" s="15">
        <f>173+130</f>
        <v>303</v>
      </c>
      <c r="G16" s="15">
        <v>173</v>
      </c>
      <c r="H16" s="39">
        <v>57.0957095709571</v>
      </c>
      <c r="I16" s="15">
        <v>0</v>
      </c>
      <c r="J16" s="15">
        <v>0</v>
      </c>
      <c r="K16" s="15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16" customFormat="1" ht="46.5" customHeight="1">
      <c r="A17" s="33"/>
      <c r="B17" s="19" t="s">
        <v>32</v>
      </c>
      <c r="C17" s="15">
        <f>206+93</f>
        <v>299</v>
      </c>
      <c r="D17" s="15">
        <v>206</v>
      </c>
      <c r="E17" s="39">
        <v>68.89632107023411</v>
      </c>
      <c r="F17" s="15">
        <f>206+93</f>
        <v>299</v>
      </c>
      <c r="G17" s="15">
        <v>206</v>
      </c>
      <c r="H17" s="39">
        <v>68.89632107023411</v>
      </c>
      <c r="I17" s="15">
        <v>0</v>
      </c>
      <c r="J17" s="15">
        <v>0</v>
      </c>
      <c r="K17" s="15">
        <v>0</v>
      </c>
      <c r="M17" s="1" t="s">
        <v>17</v>
      </c>
      <c r="N17" s="41" t="s">
        <v>49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s="16" customFormat="1" ht="33" customHeight="1">
      <c r="A18" s="33" t="s">
        <v>41</v>
      </c>
      <c r="B18" s="19" t="s">
        <v>30</v>
      </c>
      <c r="C18" s="15">
        <f>SUM(C19:C20)</f>
        <v>616</v>
      </c>
      <c r="D18" s="15">
        <f>SUM(D19:D20)</f>
        <v>411</v>
      </c>
      <c r="E18" s="39">
        <v>66.72077922077922</v>
      </c>
      <c r="F18" s="15">
        <f>SUM(F19:F20)</f>
        <v>616</v>
      </c>
      <c r="G18" s="15">
        <f>SUM(G19:G20)</f>
        <v>411</v>
      </c>
      <c r="H18" s="39">
        <v>66.72077922077922</v>
      </c>
      <c r="I18" s="15">
        <v>0</v>
      </c>
      <c r="J18" s="15">
        <v>0</v>
      </c>
      <c r="K18" s="15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16" customFormat="1" ht="33" customHeight="1">
      <c r="A19" s="33"/>
      <c r="B19" s="19" t="s">
        <v>31</v>
      </c>
      <c r="C19" s="15">
        <f>193+110</f>
        <v>303</v>
      </c>
      <c r="D19" s="15">
        <v>193</v>
      </c>
      <c r="E19" s="39">
        <v>63.696369636963695</v>
      </c>
      <c r="F19" s="15">
        <f>193+110</f>
        <v>303</v>
      </c>
      <c r="G19" s="15">
        <v>193</v>
      </c>
      <c r="H19" s="39">
        <v>63.696369636963695</v>
      </c>
      <c r="I19" s="15">
        <v>0</v>
      </c>
      <c r="J19" s="15">
        <v>0</v>
      </c>
      <c r="K19" s="15">
        <v>0</v>
      </c>
      <c r="M19" s="1" t="s">
        <v>18</v>
      </c>
      <c r="N19" s="43" t="s">
        <v>19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11" s="16" customFormat="1" ht="33" customHeight="1">
      <c r="A20" s="34"/>
      <c r="B20" s="20" t="s">
        <v>32</v>
      </c>
      <c r="C20" s="21">
        <f>218+95</f>
        <v>313</v>
      </c>
      <c r="D20" s="21">
        <v>218</v>
      </c>
      <c r="E20" s="40">
        <v>69.64856230031948</v>
      </c>
      <c r="F20" s="21">
        <f>218+95</f>
        <v>313</v>
      </c>
      <c r="G20" s="21">
        <v>218</v>
      </c>
      <c r="H20" s="40">
        <v>69.64856230031948</v>
      </c>
      <c r="I20" s="21">
        <v>0</v>
      </c>
      <c r="J20" s="21">
        <v>0</v>
      </c>
      <c r="K20" s="21">
        <v>0</v>
      </c>
    </row>
    <row r="21" spans="1:11" ht="11.25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</row>
    <row r="22" spans="1:11" s="23" customFormat="1" ht="16.5">
      <c r="A22" s="51" t="s">
        <v>1</v>
      </c>
      <c r="B22" s="52"/>
      <c r="C22" s="37" t="s">
        <v>33</v>
      </c>
      <c r="E22" s="22" t="s">
        <v>34</v>
      </c>
      <c r="G22" s="36" t="s">
        <v>35</v>
      </c>
      <c r="J22" s="24"/>
      <c r="K22" s="25" t="s">
        <v>52</v>
      </c>
    </row>
    <row r="23" spans="5:11" s="23" customFormat="1" ht="18.75" customHeight="1">
      <c r="E23" s="22" t="s">
        <v>36</v>
      </c>
      <c r="G23" s="35"/>
      <c r="I23" s="26"/>
      <c r="J23" s="26"/>
      <c r="K23" s="26"/>
    </row>
    <row r="24" spans="9:11" s="23" customFormat="1" ht="11.25" customHeight="1">
      <c r="I24" s="27"/>
      <c r="J24" s="27"/>
      <c r="K24" s="27"/>
    </row>
    <row r="25" s="23" customFormat="1" ht="16.5">
      <c r="A25" s="28" t="s">
        <v>47</v>
      </c>
    </row>
    <row r="26" s="23" customFormat="1" ht="16.5">
      <c r="A26" s="29" t="s">
        <v>37</v>
      </c>
    </row>
  </sheetData>
  <sheetProtection/>
  <mergeCells count="18">
    <mergeCell ref="I5:K5"/>
    <mergeCell ref="A5:B6"/>
    <mergeCell ref="J1:K1"/>
    <mergeCell ref="J2:K2"/>
    <mergeCell ref="N12:O12"/>
    <mergeCell ref="A22:B22"/>
    <mergeCell ref="A3:K3"/>
    <mergeCell ref="C5:E5"/>
    <mergeCell ref="F5:H5"/>
    <mergeCell ref="A4:K4"/>
    <mergeCell ref="A1:B1"/>
    <mergeCell ref="A2:B2"/>
    <mergeCell ref="N17:AG17"/>
    <mergeCell ref="N19:AG19"/>
    <mergeCell ref="N9:AD10"/>
    <mergeCell ref="M1:AG2"/>
    <mergeCell ref="N6:AG6"/>
    <mergeCell ref="Q8:AG8"/>
  </mergeCells>
  <printOptions horizontalCentered="1"/>
  <pageMargins left="0.5118110236220472" right="0.5905511811023623" top="0.984251968503937" bottom="0.5905511811023623" header="0.5118110236220472" footer="0.5118110236220472"/>
  <pageSetup blackAndWhite="1" firstPageNumber="72" useFirstPageNumber="1"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5" zoomScaleNormal="75" zoomScalePageLayoutView="0" workbookViewId="0" topLeftCell="A1">
      <selection activeCell="A1" sqref="A1:U19"/>
    </sheetView>
  </sheetViews>
  <sheetFormatPr defaultColWidth="9.00390625" defaultRowHeight="16.5"/>
  <cols>
    <col min="1" max="1" width="6.625" style="2" customWidth="1"/>
    <col min="2" max="2" width="14.625" style="2" customWidth="1"/>
    <col min="3" max="3" width="5.625" style="2" customWidth="1"/>
    <col min="4" max="4" width="7.875" style="2" customWidth="1"/>
    <col min="5" max="16384" width="9.00390625" style="2" customWidth="1"/>
  </cols>
  <sheetData>
    <row r="1" spans="1:21" ht="18" customHeight="1">
      <c r="A1" s="46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="3" customFormat="1" ht="17.25" customHeight="1"/>
    <row r="4" spans="1:21" s="3" customFormat="1" ht="26.25" customHeight="1">
      <c r="A4" s="1" t="s">
        <v>9</v>
      </c>
      <c r="B4" s="1" t="s">
        <v>48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="3" customFormat="1" ht="26.25" customHeight="1"/>
    <row r="6" spans="1:21" s="3" customFormat="1" ht="26.25" customHeight="1">
      <c r="A6" s="1" t="s">
        <v>10</v>
      </c>
      <c r="B6" s="43" t="s">
        <v>20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="3" customFormat="1" ht="26.25" customHeight="1"/>
    <row r="8" spans="1:21" s="3" customFormat="1" ht="26.25" customHeight="1">
      <c r="A8" s="1" t="s">
        <v>11</v>
      </c>
      <c r="B8" s="1" t="s">
        <v>21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2:21" s="3" customFormat="1" ht="67.5" customHeight="1">
      <c r="B9" s="45" t="s">
        <v>12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"/>
      <c r="T9" s="4"/>
      <c r="U9" s="4"/>
    </row>
    <row r="10" spans="2:21" s="3" customFormat="1" ht="33" customHeight="1">
      <c r="B10" s="3" t="s">
        <v>13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="3" customFormat="1" ht="33" customHeight="1"/>
    <row r="12" spans="1:3" s="3" customFormat="1" ht="33" customHeight="1">
      <c r="A12" s="1" t="s">
        <v>14</v>
      </c>
      <c r="B12" s="43" t="s">
        <v>22</v>
      </c>
      <c r="C12" s="44"/>
    </row>
    <row r="13" s="3" customFormat="1" ht="33" customHeight="1">
      <c r="B13" s="3" t="s">
        <v>15</v>
      </c>
    </row>
    <row r="14" s="3" customFormat="1" ht="33" customHeight="1">
      <c r="B14" s="3" t="s">
        <v>16</v>
      </c>
    </row>
    <row r="15" s="3" customFormat="1" ht="33" customHeight="1">
      <c r="B15" s="3" t="s">
        <v>23</v>
      </c>
    </row>
    <row r="16" s="3" customFormat="1" ht="30" customHeight="1"/>
    <row r="17" spans="1:21" s="3" customFormat="1" ht="46.5" customHeight="1">
      <c r="A17" s="1" t="s">
        <v>17</v>
      </c>
      <c r="B17" s="41" t="s">
        <v>49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="3" customFormat="1" ht="30" customHeight="1"/>
    <row r="19" spans="1:21" s="3" customFormat="1" ht="30" customHeight="1">
      <c r="A19" s="1" t="s">
        <v>18</v>
      </c>
      <c r="B19" s="43" t="s">
        <v>19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</sheetData>
  <sheetProtection/>
  <mergeCells count="7">
    <mergeCell ref="B19:U19"/>
    <mergeCell ref="E8:U8"/>
    <mergeCell ref="B6:U6"/>
    <mergeCell ref="A1:U2"/>
    <mergeCell ref="B12:C12"/>
    <mergeCell ref="B17:U17"/>
    <mergeCell ref="B9:R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高雄市國民中學學校學生裸眼視力檢查按年級別分</dc:title>
  <dc:subject/>
  <dc:creator>宋期方</dc:creator>
  <cp:keywords/>
  <dc:description/>
  <cp:lastModifiedBy>宋期方</cp:lastModifiedBy>
  <cp:lastPrinted>2015-10-14T02:34:10Z</cp:lastPrinted>
  <dcterms:created xsi:type="dcterms:W3CDTF">1997-01-14T01:50:29Z</dcterms:created>
  <dcterms:modified xsi:type="dcterms:W3CDTF">2020-05-05T00:35:50Z</dcterms:modified>
  <cp:category/>
  <cp:version/>
  <cp:contentType/>
  <cp:contentStatus/>
</cp:coreProperties>
</file>