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101年第3季" sheetId="1" r:id="rId1"/>
  </sheets>
  <definedNames>
    <definedName name="_xlnm.Print_Area" localSheetId="0">'101年第3季'!$A$1:$E$117</definedName>
  </definedNames>
  <calcPr fullCalcOnLoad="1"/>
</workbook>
</file>

<file path=xl/sharedStrings.xml><?xml version="1.0" encoding="utf-8"?>
<sst xmlns="http://schemas.openxmlformats.org/spreadsheetml/2006/main" count="91" uniqueCount="88">
  <si>
    <t>金門縣政府</t>
  </si>
  <si>
    <t>公益彩券盈餘分配辦理社會福利及慈善事業情形季報表</t>
  </si>
  <si>
    <t>福利類別及項目</t>
  </si>
  <si>
    <t>本季執行數</t>
  </si>
  <si>
    <t>六、其他福利</t>
  </si>
  <si>
    <t xml:space="preserve">    </t>
  </si>
  <si>
    <t>機關主管</t>
  </si>
  <si>
    <t>簽　　章：</t>
  </si>
  <si>
    <t>一、本年度公益彩券盈餘分配管理方式：■基金管理□收支並列□其他：</t>
  </si>
  <si>
    <t>三、以前年度剩餘款處理情形：</t>
  </si>
  <si>
    <t>五、公益彩券盈餘分配預算編列情形：</t>
  </si>
  <si>
    <t xml:space="preserve">六、公益彩券盈餘分配之執行數：                              </t>
  </si>
  <si>
    <t xml:space="preserve">    單位：新台幣元</t>
  </si>
  <si>
    <t>本年度       預算數</t>
  </si>
  <si>
    <r>
      <t>本年度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標楷體"/>
        <family val="4"/>
      </rPr>
      <t>月至本季截止累計執行數</t>
    </r>
  </si>
  <si>
    <r>
      <t>備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註</t>
    </r>
  </si>
  <si>
    <r>
      <t>一、</t>
    </r>
    <r>
      <rPr>
        <sz val="12"/>
        <color indexed="8"/>
        <rFont val="Times New Roman"/>
        <family val="1"/>
      </rPr>
      <t xml:space="preserve">    </t>
    </r>
    <r>
      <rPr>
        <sz val="12"/>
        <color indexed="8"/>
        <rFont val="標楷體"/>
        <family val="4"/>
      </rPr>
      <t>兒童及少年福利</t>
    </r>
  </si>
  <si>
    <r>
      <t xml:space="preserve">  </t>
    </r>
    <r>
      <rPr>
        <b/>
        <sz val="12"/>
        <color indexed="8"/>
        <rFont val="標楷體"/>
        <family val="4"/>
      </rPr>
      <t>小計</t>
    </r>
  </si>
  <si>
    <r>
      <t>合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標楷體"/>
        <family val="4"/>
      </rPr>
      <t>計</t>
    </r>
  </si>
  <si>
    <t xml:space="preserve">  (二)處理情形：納入101年度運用。</t>
  </si>
  <si>
    <t xml:space="preserve">  (一)歲入預算原編：92,797,000元，追加減　0　元，合計92,797,000元。</t>
  </si>
  <si>
    <t xml:space="preserve">  (二)歲出預算原編： 182,206,000元，追加減　0　元，合計182,206,000元。</t>
  </si>
  <si>
    <t xml:space="preserve">  (一)截至去年度12月底止，公益彩券盈餘分配待運用數為(a)137,720,772元。</t>
  </si>
  <si>
    <t xml:space="preserve">  1.辦理親職講座及各項宣導</t>
  </si>
  <si>
    <t xml:space="preserve">  2.委託辦理早期療育中心相關業務</t>
  </si>
  <si>
    <t xml:space="preserve">  3.辦理青少年休閒育樂相關活動</t>
  </si>
  <si>
    <t xml:space="preserve">  4.辦理青少年各項研習訓練活動</t>
  </si>
  <si>
    <t xml:space="preserve">  5.補助辦理各項青少年福利服務計畫方案</t>
  </si>
  <si>
    <t xml:space="preserve">  6.補助早期療育交通費、醫療費用及兒少福利相關補助</t>
  </si>
  <si>
    <t xml:space="preserve">  7.辦理各項研習及法令宣導</t>
  </si>
  <si>
    <t xml:space="preserve">  8.其他</t>
  </si>
  <si>
    <t>二、婦女福利</t>
  </si>
  <si>
    <r>
      <t>　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標楷體"/>
        <family val="4"/>
      </rPr>
      <t>委託社會福利機構辦理婦女福利服務業務</t>
    </r>
  </si>
  <si>
    <r>
      <t>　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標楷體"/>
        <family val="4"/>
      </rPr>
      <t>各項婦女活動、研習及宣導</t>
    </r>
  </si>
  <si>
    <t>　3.補助社會福利團體辦理婦女福利服務</t>
  </si>
  <si>
    <r>
      <t>　</t>
    </r>
    <r>
      <rPr>
        <sz val="12"/>
        <color indexed="8"/>
        <rFont val="Times New Roman"/>
        <family val="1"/>
      </rPr>
      <t>4.</t>
    </r>
    <r>
      <rPr>
        <sz val="12"/>
        <color indexed="8"/>
        <rFont val="標楷體"/>
        <family val="4"/>
      </rPr>
      <t>婦女相關扶助</t>
    </r>
  </si>
  <si>
    <t xml:space="preserve">  5.其他</t>
  </si>
  <si>
    <t>三、老人福利</t>
  </si>
  <si>
    <t xml:space="preserve">  1.獨居老人送餐服務</t>
  </si>
  <si>
    <t xml:space="preserve">  2.老人救援連線系統</t>
  </si>
  <si>
    <t xml:space="preserve">  3.老人假牙補助</t>
  </si>
  <si>
    <t xml:space="preserve">  4.老人居家員服務費、勞健保及離退金</t>
  </si>
  <si>
    <t xml:space="preserve">  5.居家服務員赴台觀摩及專業訓練</t>
  </si>
  <si>
    <t xml:space="preserve">  6.補助社區附設老人俱樂部有線電視收視費</t>
  </si>
  <si>
    <t xml:space="preserve">  7.補助縣民免費搭乘公車及交通船</t>
  </si>
  <si>
    <t xml:space="preserve">  8.失能老人輔具購買租借及居家無障礙環境、住宅改善</t>
  </si>
  <si>
    <t xml:space="preserve">  9.補助社區關懷據點業務費</t>
  </si>
  <si>
    <t xml:space="preserve"> 10.委託辦理長青學苑</t>
  </si>
  <si>
    <t xml:space="preserve"> 11.補助社會團體、社區辦老人休閒研習保健座談活動</t>
  </si>
  <si>
    <t xml:space="preserve"> 12.日間照顧服務</t>
  </si>
  <si>
    <t xml:space="preserve"> 13.其他</t>
  </si>
  <si>
    <t xml:space="preserve"> 小計</t>
  </si>
  <si>
    <t>四、身心障礙者福利</t>
  </si>
  <si>
    <t xml:space="preserve"> 1.委託辦理身心障礙者輔具資源中心</t>
  </si>
  <si>
    <t xml:space="preserve"> 2.委託辦理身心障礙福利服務中心</t>
  </si>
  <si>
    <t xml:space="preserve"> 3.委託辦理身心障礙者臨時及短期照顧服務</t>
  </si>
  <si>
    <t xml:space="preserve"> 4.委託辦理身心障礙福利專業人員訓練</t>
  </si>
  <si>
    <t xml:space="preserve"> 5.補助本縣已立案身心障礙機構(團體)設施設備、研習訓練及活動</t>
  </si>
  <si>
    <t xml:space="preserve"> 6.身心障礙者紙尿褲費用</t>
  </si>
  <si>
    <t xml:space="preserve"> 7.本縣身心障礙公車營運費</t>
  </si>
  <si>
    <t xml:space="preserve"> 8.精神病患膳食費補助</t>
  </si>
  <si>
    <t xml:space="preserve"> 9.身心障礙家屬赴台探視交通費補助</t>
  </si>
  <si>
    <t xml:space="preserve"> 10.身心障礙者搭乘捷運相關費用</t>
  </si>
  <si>
    <t xml:space="preserve"> 11.身心障礙者送餐服務</t>
  </si>
  <si>
    <t xml:space="preserve"> 12.身心障礙者居家服務費用 </t>
  </si>
  <si>
    <t xml:space="preserve"> 13.補助身心障礙福利機構水電費及設備維護費、教養服務費</t>
  </si>
  <si>
    <t xml:space="preserve"> 14.其他</t>
  </si>
  <si>
    <r>
      <t xml:space="preserve">  </t>
    </r>
    <r>
      <rPr>
        <b/>
        <sz val="12"/>
        <color indexed="8"/>
        <rFont val="標楷體"/>
        <family val="4"/>
      </rPr>
      <t>小計</t>
    </r>
  </si>
  <si>
    <t>五、社會救助</t>
  </si>
  <si>
    <t xml:space="preserve">  1.急難救助</t>
  </si>
  <si>
    <t xml:space="preserve">  2.低收入戶者生活扶助</t>
  </si>
  <si>
    <t>-</t>
  </si>
  <si>
    <t>運用前一年度保留款</t>
  </si>
  <si>
    <t>　身心障礙者教養工程</t>
  </si>
  <si>
    <t>承辦人簽章：</t>
  </si>
  <si>
    <t>業務單位          主管簽章：</t>
  </si>
  <si>
    <t xml:space="preserve">   會計單位　　　　　　　　　　　　　　　　　　　　</t>
  </si>
  <si>
    <t xml:space="preserve">   主管簽章：　　　　　　　　　　　　　　　　　　　</t>
  </si>
  <si>
    <t xml:space="preserve">中華民國101年7月份至9月份（101年度第3季）  </t>
  </si>
  <si>
    <t>二、本年度第2季，彩券盈餘分配數為 76,380,241元。</t>
  </si>
  <si>
    <t>四、本年度1月起至本季截止，累計公益彩券盈餘分配數為(b) 102,269,220元。</t>
  </si>
  <si>
    <t>七、本年度1月起至本季截止公益彩券盈餘分配剩餘情形：</t>
  </si>
  <si>
    <t xml:space="preserve">填表日期：101年10月9日                                                                                                    </t>
  </si>
  <si>
    <t xml:space="preserve">    聯絡電話：(082)371253          　　　　   主管簽章：</t>
  </si>
  <si>
    <r>
      <t xml:space="preserve">  (二)尚未執行之原因：</t>
    </r>
  </si>
  <si>
    <t xml:space="preserve">     2.各項福利類別之補助、活動等均尚未執行完畢，以致執行率偏低。</t>
  </si>
  <si>
    <r>
      <t xml:space="preserve">  (一)本年度1月起至本季截止，累計公益彩券盈餘分配待運用數(d)=(a)+(b)-(c)=</t>
    </r>
    <r>
      <rPr>
        <u val="single"/>
        <sz val="13"/>
        <color indexed="8"/>
        <rFont val="標楷體"/>
        <family val="4"/>
      </rPr>
      <t>147,264,014</t>
    </r>
    <r>
      <rPr>
        <sz val="13"/>
        <color indexed="8"/>
        <rFont val="標楷體"/>
        <family val="4"/>
      </rPr>
      <t>元。</t>
    </r>
  </si>
  <si>
    <r>
      <t xml:space="preserve">     1.本盈餘分配款累積待運用數</t>
    </r>
    <r>
      <rPr>
        <u val="single"/>
        <sz val="13"/>
        <color indexed="8"/>
        <rFont val="標楷體"/>
        <family val="4"/>
      </rPr>
      <t>147,264,014</t>
    </r>
    <r>
      <rPr>
        <sz val="13"/>
        <color indexed="8"/>
        <rFont val="標楷體"/>
        <family val="4"/>
      </rPr>
      <t>元，其中保留</t>
    </r>
    <r>
      <rPr>
        <u val="single"/>
        <sz val="13"/>
        <color indexed="8"/>
        <rFont val="標楷體"/>
        <family val="4"/>
      </rPr>
      <t>748,010</t>
    </r>
    <r>
      <rPr>
        <sz val="13"/>
        <color indexed="8"/>
        <rFont val="標楷體"/>
        <family val="4"/>
      </rPr>
      <t>元作為本縣縣立教養院工程款，實際待運用數為</t>
    </r>
    <r>
      <rPr>
        <u val="single"/>
        <sz val="13"/>
        <color indexed="8"/>
        <rFont val="標楷體"/>
        <family val="4"/>
      </rPr>
      <t>146,516,004</t>
    </r>
    <r>
      <rPr>
        <sz val="13"/>
        <color indexed="8"/>
        <rFont val="標楷體"/>
        <family val="4"/>
      </rPr>
      <t>元。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</si>
</sst>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#,##0;[Red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_);[Red]\(#,##0.00\)"/>
    <numFmt numFmtId="183" formatCode="0.00_ "/>
    <numFmt numFmtId="184" formatCode="#,##0.00_ "/>
    <numFmt numFmtId="185" formatCode="0;[Red]0"/>
  </numFmts>
  <fonts count="1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4"/>
      <color indexed="10"/>
      <name val="Times New Roman"/>
      <family val="1"/>
    </font>
    <font>
      <sz val="12"/>
      <color indexed="8"/>
      <name val="新細明體"/>
      <family val="1"/>
    </font>
    <font>
      <sz val="13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b/>
      <sz val="12"/>
      <color indexed="8"/>
      <name val="新細明體"/>
      <family val="1"/>
    </font>
    <font>
      <sz val="8"/>
      <color indexed="8"/>
      <name val="新細明體"/>
      <family val="1"/>
    </font>
    <font>
      <u val="single"/>
      <sz val="16"/>
      <color indexed="8"/>
      <name val="標楷體"/>
      <family val="4"/>
    </font>
    <font>
      <b/>
      <sz val="18"/>
      <color indexed="8"/>
      <name val="標楷體"/>
      <family val="4"/>
    </font>
    <font>
      <sz val="13"/>
      <name val="標楷體"/>
      <family val="4"/>
    </font>
    <font>
      <u val="single"/>
      <sz val="13"/>
      <color indexed="8"/>
      <name val="標楷體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10" fontId="6" fillId="0" borderId="1" xfId="16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41" fontId="6" fillId="0" borderId="1" xfId="16" applyFont="1" applyBorder="1" applyAlignment="1">
      <alignment vertical="center"/>
    </xf>
    <xf numFmtId="0" fontId="11" fillId="0" borderId="1" xfId="0" applyFont="1" applyBorder="1" applyAlignment="1">
      <alignment horizontal="justify" vertical="center" wrapText="1"/>
    </xf>
    <xf numFmtId="176" fontId="13" fillId="0" borderId="1" xfId="0" applyNumberFormat="1" applyFont="1" applyFill="1" applyBorder="1" applyAlignment="1">
      <alignment vertical="center"/>
    </xf>
    <xf numFmtId="41" fontId="13" fillId="0" borderId="1" xfId="16" applyFont="1" applyBorder="1" applyAlignment="1">
      <alignment vertical="center"/>
    </xf>
    <xf numFmtId="10" fontId="13" fillId="0" borderId="1" xfId="16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76" fontId="13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6" fillId="0" borderId="1" xfId="16" applyFont="1" applyBorder="1" applyAlignment="1">
      <alignment horizontal="right" vertical="center"/>
    </xf>
    <xf numFmtId="10" fontId="14" fillId="0" borderId="1" xfId="16" applyNumberFormat="1" applyFont="1" applyBorder="1" applyAlignment="1">
      <alignment vertical="center" wrapText="1"/>
    </xf>
    <xf numFmtId="10" fontId="6" fillId="0" borderId="1" xfId="16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41" fontId="6" fillId="0" borderId="1" xfId="0" applyNumberFormat="1" applyFont="1" applyFill="1" applyBorder="1" applyAlignment="1">
      <alignment vertical="center"/>
    </xf>
    <xf numFmtId="41" fontId="13" fillId="0" borderId="1" xfId="16" applyFont="1" applyFill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41" fontId="6" fillId="0" borderId="1" xfId="0" applyNumberFormat="1" applyFont="1" applyFill="1" applyBorder="1" applyAlignment="1">
      <alignment horizontal="right" vertical="center" wrapText="1"/>
    </xf>
    <xf numFmtId="41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justify" vertical="top" wrapText="1"/>
    </xf>
    <xf numFmtId="41" fontId="6" fillId="0" borderId="1" xfId="16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1" fontId="4" fillId="0" borderId="1" xfId="0" applyNumberFormat="1" applyFont="1" applyFill="1" applyBorder="1" applyAlignment="1">
      <alignment vertical="top" wrapText="1"/>
    </xf>
    <xf numFmtId="41" fontId="4" fillId="0" borderId="1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top" wrapText="1"/>
    </xf>
    <xf numFmtId="41" fontId="4" fillId="0" borderId="1" xfId="0" applyNumberFormat="1" applyFont="1" applyFill="1" applyBorder="1" applyAlignment="1">
      <alignment horizontal="left" vertical="center" wrapText="1"/>
    </xf>
    <xf numFmtId="41" fontId="4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 wrapText="1"/>
    </xf>
    <xf numFmtId="41" fontId="6" fillId="0" borderId="0" xfId="0" applyNumberFormat="1" applyFont="1" applyBorder="1" applyAlignment="1">
      <alignment vertical="center"/>
    </xf>
    <xf numFmtId="41" fontId="4" fillId="0" borderId="2" xfId="0" applyNumberFormat="1" applyFont="1" applyFill="1" applyBorder="1" applyAlignment="1">
      <alignment horizontal="right" vertical="center" wrapText="1"/>
    </xf>
    <xf numFmtId="41" fontId="6" fillId="0" borderId="1" xfId="16" applyNumberFormat="1" applyFont="1" applyFill="1" applyBorder="1" applyAlignment="1">
      <alignment horizontal="right" vertical="center"/>
    </xf>
    <xf numFmtId="41" fontId="6" fillId="0" borderId="1" xfId="16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4" fillId="0" borderId="1" xfId="0" applyNumberFormat="1" applyFont="1" applyFill="1" applyBorder="1" applyAlignment="1">
      <alignment horizontal="right" vertical="center" wrapText="1"/>
    </xf>
    <xf numFmtId="41" fontId="6" fillId="0" borderId="1" xfId="16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wrapText="1"/>
    </xf>
    <xf numFmtId="0" fontId="8" fillId="0" borderId="1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41" fontId="13" fillId="0" borderId="1" xfId="16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92"/>
  <sheetViews>
    <sheetView tabSelected="1" workbookViewId="0" topLeftCell="A70">
      <selection activeCell="C16" sqref="C16:D66"/>
    </sheetView>
  </sheetViews>
  <sheetFormatPr defaultColWidth="9.00390625" defaultRowHeight="16.5"/>
  <cols>
    <col min="1" max="1" width="35.25390625" style="5" customWidth="1"/>
    <col min="2" max="4" width="15.625" style="5" customWidth="1"/>
    <col min="5" max="5" width="9.50390625" style="5" customWidth="1"/>
    <col min="6" max="6" width="9.00390625" style="5" customWidth="1"/>
    <col min="7" max="7" width="15.625" style="5" customWidth="1"/>
    <col min="8" max="16384" width="9.00390625" style="5" customWidth="1"/>
  </cols>
  <sheetData>
    <row r="1" spans="1:5" ht="29.25" customHeight="1">
      <c r="A1" s="60" t="s">
        <v>0</v>
      </c>
      <c r="B1" s="61"/>
      <c r="C1" s="61"/>
      <c r="D1" s="61"/>
      <c r="E1" s="61"/>
    </row>
    <row r="2" spans="1:5" ht="34.5" customHeight="1">
      <c r="A2" s="62" t="s">
        <v>1</v>
      </c>
      <c r="B2" s="61"/>
      <c r="C2" s="61"/>
      <c r="D2" s="61"/>
      <c r="E2" s="61"/>
    </row>
    <row r="3" spans="1:5" s="52" customFormat="1" ht="17.25">
      <c r="A3" s="57" t="s">
        <v>78</v>
      </c>
      <c r="B3" s="57"/>
      <c r="C3" s="57"/>
      <c r="D3" s="57"/>
      <c r="E3" s="57"/>
    </row>
    <row r="4" spans="1:5" s="52" customFormat="1" ht="17.25">
      <c r="A4" s="57" t="s">
        <v>8</v>
      </c>
      <c r="B4" s="57"/>
      <c r="C4" s="57"/>
      <c r="D4" s="57"/>
      <c r="E4" s="57"/>
    </row>
    <row r="5" spans="1:5" s="52" customFormat="1" ht="17.25">
      <c r="A5" s="57" t="s">
        <v>79</v>
      </c>
      <c r="B5" s="57"/>
      <c r="C5" s="57"/>
      <c r="D5" s="57"/>
      <c r="E5" s="57"/>
    </row>
    <row r="6" spans="1:5" s="52" customFormat="1" ht="17.25">
      <c r="A6" s="57" t="s">
        <v>9</v>
      </c>
      <c r="B6" s="57"/>
      <c r="C6" s="57"/>
      <c r="D6" s="57"/>
      <c r="E6" s="57"/>
    </row>
    <row r="7" spans="1:5" s="52" customFormat="1" ht="17.25">
      <c r="A7" s="57" t="s">
        <v>22</v>
      </c>
      <c r="B7" s="57"/>
      <c r="C7" s="57"/>
      <c r="D7" s="57"/>
      <c r="E7" s="57"/>
    </row>
    <row r="8" spans="1:5" s="52" customFormat="1" ht="17.25">
      <c r="A8" s="57" t="s">
        <v>19</v>
      </c>
      <c r="B8" s="57"/>
      <c r="C8" s="57"/>
      <c r="D8" s="57"/>
      <c r="E8" s="57"/>
    </row>
    <row r="9" spans="1:5" s="52" customFormat="1" ht="17.25">
      <c r="A9" s="57" t="s">
        <v>80</v>
      </c>
      <c r="B9" s="57"/>
      <c r="C9" s="57"/>
      <c r="D9" s="57"/>
      <c r="E9" s="57"/>
    </row>
    <row r="10" spans="1:5" s="52" customFormat="1" ht="17.25">
      <c r="A10" s="57" t="s">
        <v>10</v>
      </c>
      <c r="B10" s="57"/>
      <c r="C10" s="57"/>
      <c r="D10" s="57"/>
      <c r="E10" s="57"/>
    </row>
    <row r="11" spans="1:5" s="52" customFormat="1" ht="17.25">
      <c r="A11" s="57" t="s">
        <v>20</v>
      </c>
      <c r="B11" s="57"/>
      <c r="C11" s="57"/>
      <c r="D11" s="57"/>
      <c r="E11" s="57"/>
    </row>
    <row r="12" spans="1:5" s="52" customFormat="1" ht="17.25">
      <c r="A12" s="57" t="s">
        <v>21</v>
      </c>
      <c r="B12" s="57"/>
      <c r="C12" s="57"/>
      <c r="D12" s="57"/>
      <c r="E12" s="57"/>
    </row>
    <row r="13" spans="1:5" ht="17.25">
      <c r="A13" s="4" t="s">
        <v>11</v>
      </c>
      <c r="B13" s="6"/>
      <c r="C13" s="6"/>
      <c r="D13" s="59" t="s">
        <v>12</v>
      </c>
      <c r="E13" s="59"/>
    </row>
    <row r="14" spans="1:5" ht="27" customHeight="1">
      <c r="A14" s="63" t="s">
        <v>2</v>
      </c>
      <c r="B14" s="64" t="s">
        <v>13</v>
      </c>
      <c r="C14" s="63" t="s">
        <v>3</v>
      </c>
      <c r="D14" s="63" t="s">
        <v>14</v>
      </c>
      <c r="E14" s="63" t="s">
        <v>15</v>
      </c>
    </row>
    <row r="15" spans="1:5" ht="36.75" customHeight="1">
      <c r="A15" s="63"/>
      <c r="B15" s="65"/>
      <c r="C15" s="63"/>
      <c r="D15" s="63"/>
      <c r="E15" s="63"/>
    </row>
    <row r="16" spans="1:5" ht="19.5" customHeight="1">
      <c r="A16" s="1" t="s">
        <v>16</v>
      </c>
      <c r="B16" s="7">
        <v>12791000</v>
      </c>
      <c r="C16" s="56">
        <v>1677779</v>
      </c>
      <c r="D16" s="56">
        <v>3060953</v>
      </c>
      <c r="E16" s="8"/>
    </row>
    <row r="17" spans="1:5" s="37" customFormat="1" ht="19.5" customHeight="1">
      <c r="A17" s="35" t="s">
        <v>23</v>
      </c>
      <c r="B17" s="36">
        <v>200000</v>
      </c>
      <c r="C17" s="56"/>
      <c r="D17" s="56">
        <v>99570</v>
      </c>
      <c r="E17" s="24">
        <f>D17/B17</f>
        <v>0.49785</v>
      </c>
    </row>
    <row r="18" spans="1:5" s="37" customFormat="1" ht="19.5" customHeight="1">
      <c r="A18" s="35" t="s">
        <v>24</v>
      </c>
      <c r="B18" s="36">
        <v>6000000</v>
      </c>
      <c r="C18" s="36">
        <v>1181146</v>
      </c>
      <c r="D18" s="26">
        <v>2259181</v>
      </c>
      <c r="E18" s="24">
        <f aca="true" t="shared" si="0" ref="E18:E24">D18/B18</f>
        <v>0.37653016666666667</v>
      </c>
    </row>
    <row r="19" spans="1:5" s="37" customFormat="1" ht="19.5" customHeight="1">
      <c r="A19" s="35" t="s">
        <v>25</v>
      </c>
      <c r="B19" s="36">
        <v>500000</v>
      </c>
      <c r="C19" s="36">
        <v>157400</v>
      </c>
      <c r="D19" s="26">
        <v>340629</v>
      </c>
      <c r="E19" s="24">
        <f t="shared" si="0"/>
        <v>0.681258</v>
      </c>
    </row>
    <row r="20" spans="1:5" s="37" customFormat="1" ht="19.5" customHeight="1">
      <c r="A20" s="35" t="s">
        <v>26</v>
      </c>
      <c r="B20" s="36">
        <v>1500000</v>
      </c>
      <c r="C20" s="36"/>
      <c r="D20" s="26"/>
      <c r="E20" s="24">
        <f t="shared" si="0"/>
        <v>0</v>
      </c>
    </row>
    <row r="21" spans="1:5" s="37" customFormat="1" ht="36" customHeight="1">
      <c r="A21" s="35" t="s">
        <v>27</v>
      </c>
      <c r="B21" s="36">
        <v>600000</v>
      </c>
      <c r="C21" s="36"/>
      <c r="D21" s="26">
        <v>20000</v>
      </c>
      <c r="E21" s="24">
        <f t="shared" si="0"/>
        <v>0.03333333333333333</v>
      </c>
    </row>
    <row r="22" spans="1:5" s="37" customFormat="1" ht="36.75" customHeight="1">
      <c r="A22" s="35" t="s">
        <v>28</v>
      </c>
      <c r="B22" s="36">
        <v>700000</v>
      </c>
      <c r="C22" s="36">
        <v>222168</v>
      </c>
      <c r="D22" s="26">
        <v>222168</v>
      </c>
      <c r="E22" s="24">
        <f t="shared" si="0"/>
        <v>0.31738285714285713</v>
      </c>
    </row>
    <row r="23" spans="1:5" s="37" customFormat="1" ht="19.5" customHeight="1">
      <c r="A23" s="35" t="s">
        <v>29</v>
      </c>
      <c r="B23" s="36">
        <v>300000</v>
      </c>
      <c r="C23" s="36"/>
      <c r="D23" s="26"/>
      <c r="E23" s="24">
        <f t="shared" si="0"/>
        <v>0</v>
      </c>
    </row>
    <row r="24" spans="1:5" s="37" customFormat="1" ht="19.5" customHeight="1">
      <c r="A24" s="35" t="s">
        <v>30</v>
      </c>
      <c r="B24" s="36">
        <v>8391000</v>
      </c>
      <c r="C24" s="36">
        <v>117065</v>
      </c>
      <c r="D24" s="26">
        <v>119405</v>
      </c>
      <c r="E24" s="24">
        <f t="shared" si="0"/>
        <v>0.014230127517578357</v>
      </c>
    </row>
    <row r="25" spans="1:5" ht="19.5" customHeight="1">
      <c r="A25" s="9" t="s">
        <v>17</v>
      </c>
      <c r="B25" s="10">
        <v>12791000</v>
      </c>
      <c r="C25" s="50">
        <v>1677779</v>
      </c>
      <c r="D25" s="50">
        <v>3060953</v>
      </c>
      <c r="E25" s="3">
        <f>D25/B25</f>
        <v>0.23930521460401846</v>
      </c>
    </row>
    <row r="26" spans="1:5" ht="19.5" customHeight="1">
      <c r="A26" s="9"/>
      <c r="B26" s="10"/>
      <c r="C26" s="27"/>
      <c r="D26" s="26"/>
      <c r="E26" s="3"/>
    </row>
    <row r="27" spans="1:5" ht="19.5" customHeight="1">
      <c r="A27" s="28" t="s">
        <v>31</v>
      </c>
      <c r="B27" s="7">
        <v>6617000</v>
      </c>
      <c r="C27" s="50">
        <v>1349318</v>
      </c>
      <c r="D27" s="50">
        <v>3238133</v>
      </c>
      <c r="E27" s="3"/>
    </row>
    <row r="28" spans="1:5" ht="37.5" customHeight="1">
      <c r="A28" s="28" t="s">
        <v>32</v>
      </c>
      <c r="B28" s="13">
        <v>3850000</v>
      </c>
      <c r="C28" s="29">
        <v>714038</v>
      </c>
      <c r="D28" s="29">
        <v>1666039</v>
      </c>
      <c r="E28" s="3">
        <f aca="true" t="shared" si="1" ref="E28:E33">D28/B28</f>
        <v>0.4327374025974026</v>
      </c>
    </row>
    <row r="29" spans="1:5" ht="19.5" customHeight="1">
      <c r="A29" s="28" t="s">
        <v>33</v>
      </c>
      <c r="B29" s="13">
        <v>534000</v>
      </c>
      <c r="C29" s="29">
        <v>65788</v>
      </c>
      <c r="D29" s="29">
        <v>224926</v>
      </c>
      <c r="E29" s="3">
        <f t="shared" si="1"/>
        <v>0.42120973782771537</v>
      </c>
    </row>
    <row r="30" spans="1:5" ht="41.25" customHeight="1">
      <c r="A30" s="28" t="s">
        <v>34</v>
      </c>
      <c r="B30" s="13">
        <v>400000</v>
      </c>
      <c r="C30" s="29">
        <v>34400</v>
      </c>
      <c r="D30" s="29">
        <v>136550</v>
      </c>
      <c r="E30" s="3">
        <f t="shared" si="1"/>
        <v>0.341375</v>
      </c>
    </row>
    <row r="31" spans="1:5" ht="19.5" customHeight="1">
      <c r="A31" s="28" t="s">
        <v>35</v>
      </c>
      <c r="B31" s="13">
        <v>500000</v>
      </c>
      <c r="C31" s="29">
        <v>85500</v>
      </c>
      <c r="D31" s="29">
        <v>85500</v>
      </c>
      <c r="E31" s="3">
        <f t="shared" si="1"/>
        <v>0.171</v>
      </c>
    </row>
    <row r="32" spans="1:5" ht="19.5" customHeight="1">
      <c r="A32" s="28" t="s">
        <v>36</v>
      </c>
      <c r="B32" s="7">
        <v>1333000</v>
      </c>
      <c r="C32" s="29">
        <v>449592</v>
      </c>
      <c r="D32" s="29">
        <v>1125118</v>
      </c>
      <c r="E32" s="3">
        <f t="shared" si="1"/>
        <v>0.8440495123780946</v>
      </c>
    </row>
    <row r="33" spans="1:5" ht="19.5" customHeight="1">
      <c r="A33" s="14" t="s">
        <v>17</v>
      </c>
      <c r="B33" s="10">
        <v>6617000</v>
      </c>
      <c r="C33" s="50">
        <f>SUM(C28:C32)</f>
        <v>1349318</v>
      </c>
      <c r="D33" s="50">
        <f>SUM(D28:D32)</f>
        <v>3238133</v>
      </c>
      <c r="E33" s="12">
        <f t="shared" si="1"/>
        <v>0.4893657246486323</v>
      </c>
    </row>
    <row r="34" spans="1:5" ht="19.5" customHeight="1">
      <c r="A34" s="14"/>
      <c r="B34" s="10"/>
      <c r="C34" s="71"/>
      <c r="D34" s="71"/>
      <c r="E34" s="12"/>
    </row>
    <row r="35" spans="1:5" s="39" customFormat="1" ht="19.5" customHeight="1">
      <c r="A35" s="25" t="s">
        <v>37</v>
      </c>
      <c r="B35" s="7">
        <v>82017000</v>
      </c>
      <c r="C35" s="29">
        <v>18205710</v>
      </c>
      <c r="D35" s="29">
        <v>49347203</v>
      </c>
      <c r="E35" s="24"/>
    </row>
    <row r="36" spans="1:5" s="39" customFormat="1" ht="19.5" customHeight="1">
      <c r="A36" s="25" t="s">
        <v>38</v>
      </c>
      <c r="B36" s="21">
        <v>1000000</v>
      </c>
      <c r="C36" s="54">
        <v>417440</v>
      </c>
      <c r="D36" s="30">
        <v>1123780</v>
      </c>
      <c r="E36" s="12">
        <f aca="true" t="shared" si="2" ref="E36:E49">D36/B36</f>
        <v>1.12378</v>
      </c>
    </row>
    <row r="37" spans="1:5" s="39" customFormat="1" ht="19.5" customHeight="1">
      <c r="A37" s="25" t="s">
        <v>39</v>
      </c>
      <c r="B37" s="21">
        <v>1440000</v>
      </c>
      <c r="C37" s="30">
        <v>282375</v>
      </c>
      <c r="D37" s="30">
        <v>759000</v>
      </c>
      <c r="E37" s="12">
        <f t="shared" si="2"/>
        <v>0.5270833333333333</v>
      </c>
    </row>
    <row r="38" spans="1:5" s="39" customFormat="1" ht="19.5" customHeight="1">
      <c r="A38" s="25" t="s">
        <v>40</v>
      </c>
      <c r="B38" s="21">
        <v>4500000</v>
      </c>
      <c r="C38" s="30">
        <v>1150800</v>
      </c>
      <c r="D38" s="30">
        <v>3070800</v>
      </c>
      <c r="E38" s="12">
        <f t="shared" si="2"/>
        <v>0.6824</v>
      </c>
    </row>
    <row r="39" spans="1:5" s="39" customFormat="1" ht="36.75" customHeight="1">
      <c r="A39" s="40" t="s">
        <v>41</v>
      </c>
      <c r="B39" s="41">
        <v>6238000</v>
      </c>
      <c r="C39" s="55">
        <v>720219</v>
      </c>
      <c r="D39" s="55">
        <v>1823720</v>
      </c>
      <c r="E39" s="12">
        <f t="shared" si="2"/>
        <v>0.29235652452709204</v>
      </c>
    </row>
    <row r="40" spans="1:5" s="39" customFormat="1" ht="21" customHeight="1">
      <c r="A40" s="42" t="s">
        <v>42</v>
      </c>
      <c r="B40" s="38">
        <v>250000</v>
      </c>
      <c r="C40" s="30">
        <v>158400</v>
      </c>
      <c r="D40" s="30">
        <v>158400</v>
      </c>
      <c r="E40" s="12">
        <f t="shared" si="2"/>
        <v>0.6336</v>
      </c>
    </row>
    <row r="41" spans="1:5" s="39" customFormat="1" ht="36" customHeight="1">
      <c r="A41" s="43" t="s">
        <v>43</v>
      </c>
      <c r="B41" s="38">
        <v>300000</v>
      </c>
      <c r="C41" s="30">
        <v>6800</v>
      </c>
      <c r="D41" s="30">
        <v>183600</v>
      </c>
      <c r="E41" s="12">
        <f t="shared" si="2"/>
        <v>0.612</v>
      </c>
    </row>
    <row r="42" spans="1:5" s="39" customFormat="1" ht="36" customHeight="1">
      <c r="A42" s="43" t="s">
        <v>44</v>
      </c>
      <c r="B42" s="38">
        <v>59920000</v>
      </c>
      <c r="C42" s="30">
        <v>14319344</v>
      </c>
      <c r="D42" s="30">
        <v>39638546</v>
      </c>
      <c r="E42" s="12">
        <f t="shared" si="2"/>
        <v>0.6615244659546061</v>
      </c>
    </row>
    <row r="43" spans="1:5" s="39" customFormat="1" ht="42" customHeight="1">
      <c r="A43" s="43" t="s">
        <v>45</v>
      </c>
      <c r="B43" s="38">
        <v>1000000</v>
      </c>
      <c r="C43" s="70">
        <v>284022</v>
      </c>
      <c r="D43" s="53">
        <v>721817</v>
      </c>
      <c r="E43" s="12">
        <f t="shared" si="2"/>
        <v>0.721817</v>
      </c>
    </row>
    <row r="44" spans="1:5" s="39" customFormat="1" ht="22.5" customHeight="1">
      <c r="A44" s="43" t="s">
        <v>46</v>
      </c>
      <c r="B44" s="38">
        <v>384000</v>
      </c>
      <c r="C44" s="30"/>
      <c r="D44" s="30"/>
      <c r="E44" s="12">
        <f t="shared" si="2"/>
        <v>0</v>
      </c>
    </row>
    <row r="45" spans="1:5" s="39" customFormat="1" ht="19.5" customHeight="1">
      <c r="A45" s="44" t="s">
        <v>47</v>
      </c>
      <c r="B45" s="38">
        <v>200000</v>
      </c>
      <c r="C45" s="30"/>
      <c r="D45" s="30"/>
      <c r="E45" s="12">
        <f t="shared" si="2"/>
        <v>0</v>
      </c>
    </row>
    <row r="46" spans="1:5" s="39" customFormat="1" ht="36" customHeight="1">
      <c r="A46" s="44" t="s">
        <v>48</v>
      </c>
      <c r="B46" s="38">
        <v>500000</v>
      </c>
      <c r="C46" s="30"/>
      <c r="D46" s="30"/>
      <c r="E46" s="12">
        <f t="shared" si="2"/>
        <v>0</v>
      </c>
    </row>
    <row r="47" spans="1:5" s="39" customFormat="1" ht="19.5" customHeight="1">
      <c r="A47" s="25" t="s">
        <v>49</v>
      </c>
      <c r="B47" s="38">
        <v>2780000</v>
      </c>
      <c r="C47" s="38">
        <v>255163</v>
      </c>
      <c r="D47" s="38">
        <v>984204</v>
      </c>
      <c r="E47" s="12">
        <f t="shared" si="2"/>
        <v>0.3540302158273381</v>
      </c>
    </row>
    <row r="48" spans="1:7" s="39" customFormat="1" ht="19.5" customHeight="1">
      <c r="A48" s="25" t="s">
        <v>50</v>
      </c>
      <c r="B48" s="38">
        <v>3505000</v>
      </c>
      <c r="C48" s="30">
        <v>611147</v>
      </c>
      <c r="D48" s="30">
        <v>793336</v>
      </c>
      <c r="E48" s="12">
        <f t="shared" si="2"/>
        <v>0.22634407988587732</v>
      </c>
      <c r="F48" s="49"/>
      <c r="G48" s="47"/>
    </row>
    <row r="49" spans="1:5" s="39" customFormat="1" ht="19.5" customHeight="1">
      <c r="A49" s="45" t="s">
        <v>51</v>
      </c>
      <c r="B49" s="46">
        <v>82017000</v>
      </c>
      <c r="C49" s="30">
        <f>SUM(C36:C48)</f>
        <v>18205710</v>
      </c>
      <c r="D49" s="30">
        <f>SUM(D36:D48)</f>
        <v>49257203</v>
      </c>
      <c r="E49" s="12">
        <f t="shared" si="2"/>
        <v>0.6005730885060414</v>
      </c>
    </row>
    <row r="50" spans="1:5" ht="19.5" customHeight="1">
      <c r="A50" s="16"/>
      <c r="B50" s="17"/>
      <c r="C50" s="71"/>
      <c r="D50" s="71"/>
      <c r="E50" s="12"/>
    </row>
    <row r="51" spans="1:5" ht="19.5" customHeight="1">
      <c r="A51" s="1" t="s">
        <v>52</v>
      </c>
      <c r="B51" s="7">
        <v>45631000</v>
      </c>
      <c r="C51" s="72">
        <v>10986722</v>
      </c>
      <c r="D51" s="72">
        <v>18640656</v>
      </c>
      <c r="E51" s="3"/>
    </row>
    <row r="52" spans="1:5" ht="36" customHeight="1">
      <c r="A52" s="1" t="s">
        <v>53</v>
      </c>
      <c r="B52" s="7">
        <v>1520000</v>
      </c>
      <c r="C52" s="29">
        <v>712726</v>
      </c>
      <c r="D52" s="29">
        <v>712726</v>
      </c>
      <c r="E52" s="3">
        <f aca="true" t="shared" si="3" ref="E52:E61">D52/B52</f>
        <v>0.46889868421052633</v>
      </c>
    </row>
    <row r="53" spans="1:5" ht="17.25" customHeight="1">
      <c r="A53" s="2" t="s">
        <v>54</v>
      </c>
      <c r="B53" s="7">
        <v>2500000</v>
      </c>
      <c r="C53" s="30"/>
      <c r="D53" s="30"/>
      <c r="E53" s="3">
        <f t="shared" si="3"/>
        <v>0</v>
      </c>
    </row>
    <row r="54" spans="1:5" ht="34.5" customHeight="1">
      <c r="A54" s="1" t="s">
        <v>55</v>
      </c>
      <c r="B54" s="7">
        <v>400000</v>
      </c>
      <c r="C54" s="30">
        <v>76800</v>
      </c>
      <c r="D54" s="30">
        <v>76800</v>
      </c>
      <c r="E54" s="3">
        <f t="shared" si="3"/>
        <v>0.192</v>
      </c>
    </row>
    <row r="55" spans="1:5" ht="38.25" customHeight="1">
      <c r="A55" s="1" t="s">
        <v>56</v>
      </c>
      <c r="B55" s="7">
        <v>480000</v>
      </c>
      <c r="C55" s="29">
        <v>0</v>
      </c>
      <c r="D55" s="29">
        <v>0</v>
      </c>
      <c r="E55" s="3">
        <f t="shared" si="3"/>
        <v>0</v>
      </c>
    </row>
    <row r="56" spans="1:5" ht="36.75" customHeight="1">
      <c r="A56" s="1" t="s">
        <v>57</v>
      </c>
      <c r="B56" s="7">
        <v>3000000</v>
      </c>
      <c r="C56" s="30">
        <v>210100</v>
      </c>
      <c r="D56" s="30">
        <v>210100</v>
      </c>
      <c r="E56" s="3">
        <f t="shared" si="3"/>
        <v>0.07003333333333334</v>
      </c>
    </row>
    <row r="57" spans="1:9" ht="21" customHeight="1">
      <c r="A57" s="1" t="s">
        <v>58</v>
      </c>
      <c r="B57" s="7">
        <v>15000000</v>
      </c>
      <c r="C57" s="30">
        <v>5430064</v>
      </c>
      <c r="D57" s="30">
        <v>8838061</v>
      </c>
      <c r="E57" s="3">
        <f t="shared" si="3"/>
        <v>0.5892040666666667</v>
      </c>
      <c r="G57" s="47"/>
      <c r="H57" s="20"/>
      <c r="I57" s="48"/>
    </row>
    <row r="58" spans="1:9" ht="19.5" customHeight="1">
      <c r="A58" s="1" t="s">
        <v>59</v>
      </c>
      <c r="B58" s="7">
        <v>11850000</v>
      </c>
      <c r="C58" s="30">
        <v>2092000</v>
      </c>
      <c r="D58" s="30">
        <v>3654500</v>
      </c>
      <c r="E58" s="3">
        <f t="shared" si="3"/>
        <v>0.3083966244725738</v>
      </c>
      <c r="G58" s="47"/>
      <c r="H58" s="47"/>
      <c r="I58" s="48"/>
    </row>
    <row r="59" spans="1:9" ht="22.5" customHeight="1">
      <c r="A59" s="1" t="s">
        <v>60</v>
      </c>
      <c r="B59" s="7">
        <v>1500000</v>
      </c>
      <c r="C59" s="30">
        <v>98015</v>
      </c>
      <c r="D59" s="30">
        <v>679300</v>
      </c>
      <c r="E59" s="3">
        <f t="shared" si="3"/>
        <v>0.45286666666666664</v>
      </c>
      <c r="G59" s="47"/>
      <c r="H59" s="47"/>
      <c r="I59" s="48"/>
    </row>
    <row r="60" spans="1:9" ht="36" customHeight="1">
      <c r="A60" s="1" t="s">
        <v>61</v>
      </c>
      <c r="B60" s="7">
        <v>200000</v>
      </c>
      <c r="C60" s="30">
        <v>45045</v>
      </c>
      <c r="D60" s="30">
        <v>105287</v>
      </c>
      <c r="E60" s="3">
        <f t="shared" si="3"/>
        <v>0.526435</v>
      </c>
      <c r="G60" s="47"/>
      <c r="H60" s="47"/>
      <c r="I60" s="48"/>
    </row>
    <row r="61" spans="1:9" ht="19.5" customHeight="1">
      <c r="A61" s="1" t="s">
        <v>62</v>
      </c>
      <c r="B61" s="7">
        <v>400000</v>
      </c>
      <c r="C61" s="30">
        <v>83015</v>
      </c>
      <c r="D61" s="30">
        <v>196561</v>
      </c>
      <c r="E61" s="3">
        <f t="shared" si="3"/>
        <v>0.4914025</v>
      </c>
      <c r="G61" s="47"/>
      <c r="H61" s="47"/>
      <c r="I61" s="48"/>
    </row>
    <row r="62" spans="1:9" ht="19.5" customHeight="1">
      <c r="A62" s="15" t="s">
        <v>63</v>
      </c>
      <c r="B62" s="7">
        <v>200000</v>
      </c>
      <c r="C62" s="30">
        <v>37329</v>
      </c>
      <c r="D62" s="30">
        <v>117809</v>
      </c>
      <c r="E62" s="3">
        <f>D62/B62</f>
        <v>0.589045</v>
      </c>
      <c r="G62" s="47"/>
      <c r="H62" s="47"/>
      <c r="I62" s="48"/>
    </row>
    <row r="63" spans="1:9" ht="19.5" customHeight="1">
      <c r="A63" s="1" t="s">
        <v>64</v>
      </c>
      <c r="B63" s="7">
        <v>1501000</v>
      </c>
      <c r="C63" s="30">
        <v>341280</v>
      </c>
      <c r="D63" s="30">
        <v>982170</v>
      </c>
      <c r="E63" s="3">
        <f>D63/B63</f>
        <v>0.6543437708194537</v>
      </c>
      <c r="G63" s="47"/>
      <c r="H63" s="47"/>
      <c r="I63" s="48"/>
    </row>
    <row r="64" spans="1:9" ht="37.5" customHeight="1">
      <c r="A64" s="1" t="s">
        <v>65</v>
      </c>
      <c r="B64" s="7">
        <v>4100000</v>
      </c>
      <c r="C64" s="30">
        <v>1346929</v>
      </c>
      <c r="D64" s="30">
        <v>1681058</v>
      </c>
      <c r="E64" s="3">
        <f>D64/B64</f>
        <v>0.41001414634146344</v>
      </c>
      <c r="G64" s="47"/>
      <c r="H64" s="47"/>
      <c r="I64" s="48"/>
    </row>
    <row r="65" spans="1:9" ht="19.5" customHeight="1">
      <c r="A65" s="1" t="s">
        <v>66</v>
      </c>
      <c r="B65" s="7">
        <v>2980000</v>
      </c>
      <c r="C65" s="30">
        <v>513419</v>
      </c>
      <c r="D65" s="30">
        <v>1386284</v>
      </c>
      <c r="E65" s="3">
        <f>D65/B65</f>
        <v>0.4651959731543624</v>
      </c>
      <c r="G65" s="47"/>
      <c r="H65" s="48"/>
      <c r="I65" s="48"/>
    </row>
    <row r="66" spans="1:9" ht="19.5" customHeight="1">
      <c r="A66" s="16" t="s">
        <v>67</v>
      </c>
      <c r="B66" s="10">
        <v>45631000</v>
      </c>
      <c r="C66" s="72">
        <f>SUM(C52:C65)</f>
        <v>10986722</v>
      </c>
      <c r="D66" s="72">
        <f>SUM(D52:D65)</f>
        <v>18640656</v>
      </c>
      <c r="E66" s="12">
        <f>D66/B66</f>
        <v>0.40850860160855557</v>
      </c>
      <c r="G66" s="20"/>
      <c r="H66" s="20"/>
      <c r="I66" s="20"/>
    </row>
    <row r="67" spans="1:5" ht="19.5" customHeight="1">
      <c r="A67" s="16"/>
      <c r="B67" s="10"/>
      <c r="C67" s="11"/>
      <c r="D67" s="11"/>
      <c r="E67" s="12"/>
    </row>
    <row r="68" spans="1:5" ht="19.5" customHeight="1">
      <c r="A68" s="1" t="s">
        <v>68</v>
      </c>
      <c r="B68" s="8">
        <v>35150000</v>
      </c>
      <c r="C68" s="51">
        <v>5961776</v>
      </c>
      <c r="D68" s="51">
        <v>18439033</v>
      </c>
      <c r="E68" s="3"/>
    </row>
    <row r="69" spans="1:5" ht="19.5" customHeight="1">
      <c r="A69" s="1" t="s">
        <v>69</v>
      </c>
      <c r="B69" s="8">
        <v>23000000</v>
      </c>
      <c r="C69" s="51">
        <v>3400000</v>
      </c>
      <c r="D69" s="51">
        <v>8650000</v>
      </c>
      <c r="E69" s="3">
        <f>D69/B69</f>
        <v>0.3760869565217391</v>
      </c>
    </row>
    <row r="70" spans="1:5" ht="19.5" customHeight="1">
      <c r="A70" s="1" t="s">
        <v>70</v>
      </c>
      <c r="B70" s="8">
        <v>12150000</v>
      </c>
      <c r="C70" s="51">
        <v>2561776</v>
      </c>
      <c r="D70" s="51">
        <v>9789033</v>
      </c>
      <c r="E70" s="3">
        <f>D70/B70</f>
        <v>0.8056817283950617</v>
      </c>
    </row>
    <row r="71" spans="1:5" ht="19.5" customHeight="1">
      <c r="A71" s="18" t="s">
        <v>51</v>
      </c>
      <c r="B71" s="10">
        <v>35150000</v>
      </c>
      <c r="C71" s="11">
        <f>SUM(C69:C70)</f>
        <v>5961776</v>
      </c>
      <c r="D71" s="11">
        <f>SUM(D69:D70)</f>
        <v>18439033</v>
      </c>
      <c r="E71" s="12">
        <f>D71/B71</f>
        <v>0.5245813086770982</v>
      </c>
    </row>
    <row r="72" spans="1:5" ht="19.5" customHeight="1">
      <c r="A72" s="18"/>
      <c r="B72" s="10"/>
      <c r="C72" s="11"/>
      <c r="D72" s="11"/>
      <c r="E72" s="12"/>
    </row>
    <row r="73" spans="1:5" ht="25.5" customHeight="1">
      <c r="A73" s="1" t="s">
        <v>4</v>
      </c>
      <c r="B73" s="7">
        <v>748010</v>
      </c>
      <c r="C73" s="8">
        <v>0</v>
      </c>
      <c r="D73" s="22" t="s">
        <v>71</v>
      </c>
      <c r="E73" s="23" t="s">
        <v>72</v>
      </c>
    </row>
    <row r="74" spans="1:5" ht="19.5" customHeight="1">
      <c r="A74" s="1" t="s">
        <v>73</v>
      </c>
      <c r="B74" s="7">
        <v>748010</v>
      </c>
      <c r="C74" s="21">
        <v>0</v>
      </c>
      <c r="D74" s="8">
        <v>0</v>
      </c>
      <c r="E74" s="3">
        <f>D74/B74</f>
        <v>0</v>
      </c>
    </row>
    <row r="75" spans="1:5" ht="19.5" customHeight="1">
      <c r="A75" s="9" t="s">
        <v>17</v>
      </c>
      <c r="B75" s="10">
        <v>748010</v>
      </c>
      <c r="C75" s="11">
        <f>SUM(C74:C74)</f>
        <v>0</v>
      </c>
      <c r="D75" s="8">
        <f>SUM(D74:D74)</f>
        <v>0</v>
      </c>
      <c r="E75" s="12">
        <f>D75/B75</f>
        <v>0</v>
      </c>
    </row>
    <row r="76" spans="1:5" ht="19.5" customHeight="1">
      <c r="A76" s="9"/>
      <c r="B76" s="10"/>
      <c r="C76" s="11"/>
      <c r="D76" s="8"/>
      <c r="E76" s="12"/>
    </row>
    <row r="77" spans="1:5" ht="19.5" customHeight="1">
      <c r="A77" s="18" t="s">
        <v>18</v>
      </c>
      <c r="B77" s="17">
        <f>B25+B33+B49+B66+B71</f>
        <v>182206000</v>
      </c>
      <c r="C77" s="11">
        <f>C16+C27+C35+C51+C68</f>
        <v>38181305</v>
      </c>
      <c r="D77" s="11">
        <f>D16+D27+D35+D51+D68</f>
        <v>92725978</v>
      </c>
      <c r="E77" s="12">
        <f>D77/B77</f>
        <v>0.5089073795593998</v>
      </c>
    </row>
    <row r="78" spans="1:5" ht="16.5">
      <c r="A78" s="68" t="s">
        <v>5</v>
      </c>
      <c r="B78" s="69"/>
      <c r="C78" s="69"/>
      <c r="D78" s="69"/>
      <c r="E78" s="69"/>
    </row>
    <row r="79" spans="1:5" ht="17.25">
      <c r="A79" s="58" t="s">
        <v>81</v>
      </c>
      <c r="B79" s="58"/>
      <c r="C79" s="58"/>
      <c r="D79" s="58"/>
      <c r="E79" s="58"/>
    </row>
    <row r="80" spans="1:5" ht="40.5" customHeight="1">
      <c r="A80" s="67" t="s">
        <v>86</v>
      </c>
      <c r="B80" s="67"/>
      <c r="C80" s="67"/>
      <c r="D80" s="67"/>
      <c r="E80" s="67"/>
    </row>
    <row r="81" spans="1:5" ht="18.75">
      <c r="A81" s="58" t="s">
        <v>84</v>
      </c>
      <c r="B81" s="58"/>
      <c r="C81" s="58"/>
      <c r="D81" s="58"/>
      <c r="E81" s="58"/>
    </row>
    <row r="82" spans="1:5" ht="42" customHeight="1">
      <c r="A82" s="67" t="s">
        <v>87</v>
      </c>
      <c r="B82" s="67"/>
      <c r="C82" s="67"/>
      <c r="D82" s="67"/>
      <c r="E82" s="67"/>
    </row>
    <row r="83" spans="1:5" ht="36.75" customHeight="1">
      <c r="A83" s="67" t="s">
        <v>85</v>
      </c>
      <c r="B83" s="67"/>
      <c r="C83" s="67"/>
      <c r="D83" s="67"/>
      <c r="E83" s="67"/>
    </row>
    <row r="84" spans="1:5" ht="16.5">
      <c r="A84" s="19"/>
      <c r="B84" s="19"/>
      <c r="C84" s="19"/>
      <c r="D84" s="20"/>
      <c r="E84" s="20"/>
    </row>
    <row r="85" spans="1:5" ht="16.5">
      <c r="A85" s="31" t="s">
        <v>74</v>
      </c>
      <c r="B85" s="19"/>
      <c r="C85" s="66" t="s">
        <v>75</v>
      </c>
      <c r="D85" s="20"/>
      <c r="E85" s="20"/>
    </row>
    <row r="86" spans="1:5" ht="16.5">
      <c r="A86" s="32" t="s">
        <v>83</v>
      </c>
      <c r="B86" s="32"/>
      <c r="C86" s="66"/>
      <c r="D86" s="20"/>
      <c r="E86" s="20"/>
    </row>
    <row r="87" spans="1:5" ht="16.5">
      <c r="A87" s="31" t="s">
        <v>82</v>
      </c>
      <c r="B87" s="19"/>
      <c r="C87" s="19"/>
      <c r="D87" s="20"/>
      <c r="E87" s="20"/>
    </row>
    <row r="88" spans="1:5" ht="16.5">
      <c r="A88" s="31"/>
      <c r="B88" s="19"/>
      <c r="C88" s="19"/>
      <c r="D88" s="20"/>
      <c r="E88" s="20"/>
    </row>
    <row r="89" spans="1:5" ht="16.5">
      <c r="A89" s="31"/>
      <c r="B89" s="19"/>
      <c r="C89" s="19"/>
      <c r="D89" s="20"/>
      <c r="E89" s="20"/>
    </row>
    <row r="90" spans="1:5" ht="16.5">
      <c r="A90" s="31"/>
      <c r="B90" s="19"/>
      <c r="C90" s="19"/>
      <c r="D90" s="20"/>
      <c r="E90" s="20"/>
    </row>
    <row r="91" spans="1:5" ht="16.5">
      <c r="A91" s="33" t="s">
        <v>76</v>
      </c>
      <c r="B91" s="32"/>
      <c r="C91" s="34" t="s">
        <v>6</v>
      </c>
      <c r="D91" s="32"/>
      <c r="E91" s="32"/>
    </row>
    <row r="92" spans="1:5" ht="16.5">
      <c r="A92" s="33" t="s">
        <v>77</v>
      </c>
      <c r="B92" s="32"/>
      <c r="C92" s="34" t="s">
        <v>7</v>
      </c>
      <c r="D92" s="32"/>
      <c r="E92" s="32"/>
    </row>
  </sheetData>
  <mergeCells count="25">
    <mergeCell ref="A3:E3"/>
    <mergeCell ref="C85:C86"/>
    <mergeCell ref="A80:E80"/>
    <mergeCell ref="A82:E82"/>
    <mergeCell ref="A7:E7"/>
    <mergeCell ref="A8:E8"/>
    <mergeCell ref="A9:E9"/>
    <mergeCell ref="A83:E83"/>
    <mergeCell ref="A12:E12"/>
    <mergeCell ref="A78:E78"/>
    <mergeCell ref="A1:E1"/>
    <mergeCell ref="A2:E2"/>
    <mergeCell ref="D14:D15"/>
    <mergeCell ref="E14:E15"/>
    <mergeCell ref="A14:A15"/>
    <mergeCell ref="C14:C15"/>
    <mergeCell ref="B14:B15"/>
    <mergeCell ref="A4:E4"/>
    <mergeCell ref="A5:E5"/>
    <mergeCell ref="A6:E6"/>
    <mergeCell ref="A10:E10"/>
    <mergeCell ref="A79:E79"/>
    <mergeCell ref="A81:E81"/>
    <mergeCell ref="A11:E11"/>
    <mergeCell ref="D13:E13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</dc:creator>
  <cp:keywords/>
  <dc:description/>
  <cp:lastModifiedBy>user</cp:lastModifiedBy>
  <cp:lastPrinted>2012-10-12T12:13:32Z</cp:lastPrinted>
  <dcterms:created xsi:type="dcterms:W3CDTF">2010-10-11T01:13:54Z</dcterms:created>
  <dcterms:modified xsi:type="dcterms:W3CDTF">2012-10-12T12:18:02Z</dcterms:modified>
  <cp:category/>
  <cp:version/>
  <cp:contentType/>
  <cp:contentStatus/>
</cp:coreProperties>
</file>