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71" yWindow="65236" windowWidth="11370" windowHeight="65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'Sheet1'!$A$1:$E$80</definedName>
  </definedNames>
  <calcPr fullCalcOnLoad="1"/>
</workbook>
</file>

<file path=xl/sharedStrings.xml><?xml version="1.0" encoding="utf-8"?>
<sst xmlns="http://schemas.openxmlformats.org/spreadsheetml/2006/main" count="74" uniqueCount="71">
  <si>
    <t>金門縣政府</t>
  </si>
  <si>
    <t>公益彩券盈餘分配辦理社會福利及慈善事業情形季報表</t>
  </si>
  <si>
    <t>一、本年度公益彩券盈餘分配管理方式：■基金管理□收支並列□其他：</t>
  </si>
  <si>
    <t>五、公益彩券盈餘分配預算編列情形：</t>
  </si>
  <si>
    <t>福利類別及項目</t>
  </si>
  <si>
    <t>本季執行數</t>
  </si>
  <si>
    <r>
      <t>備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註</t>
    </r>
  </si>
  <si>
    <t>二、婦女福利</t>
  </si>
  <si>
    <t>三、老人福利</t>
  </si>
  <si>
    <t>四、身心障礙者福利</t>
  </si>
  <si>
    <t>六、其他福利</t>
  </si>
  <si>
    <t xml:space="preserve">    </t>
  </si>
  <si>
    <t xml:space="preserve">                          </t>
  </si>
  <si>
    <r>
      <t>（二）歲出預算原編：</t>
    </r>
    <r>
      <rPr>
        <sz val="14"/>
        <rFont val="Times New Roman"/>
        <family val="1"/>
      </rPr>
      <t xml:space="preserve"> </t>
    </r>
    <r>
      <rPr>
        <u val="single"/>
        <sz val="14"/>
        <rFont val="Times New Roman"/>
        <family val="1"/>
      </rPr>
      <t>74,663,000</t>
    </r>
    <r>
      <rPr>
        <sz val="14"/>
        <rFont val="標楷體"/>
        <family val="4"/>
      </rPr>
      <t>元，追加減　</t>
    </r>
    <r>
      <rPr>
        <u val="single"/>
        <sz val="14"/>
        <rFont val="Times New Roman"/>
        <family val="1"/>
      </rPr>
      <t>0</t>
    </r>
    <r>
      <rPr>
        <sz val="14"/>
        <rFont val="標楷體"/>
        <family val="4"/>
      </rPr>
      <t>　元，合計</t>
    </r>
    <r>
      <rPr>
        <sz val="14"/>
        <rFont val="Times New Roman"/>
        <family val="1"/>
      </rPr>
      <t xml:space="preserve"> </t>
    </r>
    <r>
      <rPr>
        <u val="single"/>
        <sz val="14"/>
        <rFont val="Times New Roman"/>
        <family val="1"/>
      </rPr>
      <t>74,663,000</t>
    </r>
    <r>
      <rPr>
        <sz val="14"/>
        <rFont val="標楷體"/>
        <family val="4"/>
      </rPr>
      <t>元。</t>
    </r>
  </si>
  <si>
    <r>
      <t>（二）尚未執行之原因：</t>
    </r>
    <r>
      <rPr>
        <sz val="14"/>
        <rFont val="Times New Roman"/>
        <family val="1"/>
      </rPr>
      <t xml:space="preserve"> </t>
    </r>
  </si>
  <si>
    <t>三、以前年度剩餘款處理情形：</t>
  </si>
  <si>
    <t xml:space="preserve">   </t>
  </si>
  <si>
    <r>
      <t>（二）處理情形：</t>
    </r>
    <r>
      <rPr>
        <u val="single"/>
        <sz val="14"/>
        <rFont val="標楷體"/>
        <family val="4"/>
      </rPr>
      <t>納入</t>
    </r>
    <r>
      <rPr>
        <u val="single"/>
        <sz val="14"/>
        <rFont val="Times New Roman"/>
        <family val="1"/>
      </rPr>
      <t>97</t>
    </r>
    <r>
      <rPr>
        <u val="single"/>
        <sz val="14"/>
        <rFont val="標楷體"/>
        <family val="4"/>
      </rPr>
      <t>年度運用</t>
    </r>
    <r>
      <rPr>
        <sz val="14"/>
        <rFont val="標楷體"/>
        <family val="4"/>
      </rPr>
      <t>。</t>
    </r>
  </si>
  <si>
    <r>
      <t>一、</t>
    </r>
    <r>
      <rPr>
        <sz val="12"/>
        <rFont val="Times New Roman"/>
        <family val="1"/>
      </rPr>
      <t xml:space="preserve">    </t>
    </r>
    <r>
      <rPr>
        <sz val="12"/>
        <rFont val="標楷體"/>
        <family val="4"/>
      </rPr>
      <t>兒童及少年福利</t>
    </r>
  </si>
  <si>
    <t xml:space="preserve">  1.辦理親職講座及各項宣導</t>
  </si>
  <si>
    <t xml:space="preserve">  2.委託兒童機構辦理早療相關業務</t>
  </si>
  <si>
    <t xml:space="preserve">  4.委託辦理兒少休閒育樂活動 </t>
  </si>
  <si>
    <t xml:space="preserve">  5.委託辦理兒少各項研習訓練活動</t>
  </si>
  <si>
    <t xml:space="preserve">  6.補助辦理各項研習、法令宣導、
    休閒育樂等活動。</t>
  </si>
  <si>
    <t xml:space="preserve">  7.其他</t>
  </si>
  <si>
    <r>
      <t>　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委託社會福利機構辦理婦女福利服務業務</t>
    </r>
  </si>
  <si>
    <r>
      <t>　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>婦女生活扶助</t>
    </r>
  </si>
  <si>
    <r>
      <t>　</t>
    </r>
    <r>
      <rPr>
        <sz val="12"/>
        <rFont val="Times New Roman"/>
        <family val="1"/>
      </rPr>
      <t>3.</t>
    </r>
    <r>
      <rPr>
        <sz val="12"/>
        <rFont val="標楷體"/>
        <family val="4"/>
      </rPr>
      <t>辦理各項婦女活動及其他</t>
    </r>
  </si>
  <si>
    <r>
      <t>　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>救援連線系統</t>
    </r>
  </si>
  <si>
    <r>
      <t>　</t>
    </r>
    <r>
      <rPr>
        <sz val="12"/>
        <rFont val="Times New Roman"/>
        <family val="1"/>
      </rPr>
      <t>3.</t>
    </r>
    <r>
      <rPr>
        <sz val="12"/>
        <rFont val="標楷體"/>
        <family val="4"/>
      </rPr>
      <t>老人假牙補助</t>
    </r>
  </si>
  <si>
    <r>
      <t>　</t>
    </r>
    <r>
      <rPr>
        <sz val="12"/>
        <rFont val="Times New Roman"/>
        <family val="1"/>
      </rPr>
      <t>5.</t>
    </r>
    <r>
      <rPr>
        <sz val="12"/>
        <rFont val="標楷體"/>
        <family val="4"/>
      </rPr>
      <t>其他</t>
    </r>
  </si>
  <si>
    <t>五、社會救助</t>
  </si>
  <si>
    <t>　身心障礙者教養工程</t>
  </si>
  <si>
    <r>
      <t xml:space="preserve">  </t>
    </r>
    <r>
      <rPr>
        <b/>
        <sz val="12"/>
        <rFont val="標楷體"/>
        <family val="4"/>
      </rPr>
      <t>小計</t>
    </r>
  </si>
  <si>
    <r>
      <t xml:space="preserve">  </t>
    </r>
    <r>
      <rPr>
        <b/>
        <sz val="12"/>
        <rFont val="標楷體"/>
        <family val="4"/>
      </rPr>
      <t>小計</t>
    </r>
  </si>
  <si>
    <t xml:space="preserve"> 小計</t>
  </si>
  <si>
    <r>
      <t>合</t>
    </r>
    <r>
      <rPr>
        <b/>
        <sz val="12"/>
        <rFont val="Times New Roman"/>
        <family val="1"/>
      </rPr>
      <t xml:space="preserve">        </t>
    </r>
    <r>
      <rPr>
        <b/>
        <sz val="12"/>
        <rFont val="標楷體"/>
        <family val="4"/>
      </rPr>
      <t>計</t>
    </r>
  </si>
  <si>
    <r>
      <t>六、公益彩券盈餘分配之執行數：</t>
    </r>
    <r>
      <rPr>
        <sz val="14"/>
        <rFont val="Times New Roman"/>
        <family val="1"/>
      </rPr>
      <t xml:space="preserve">                              </t>
    </r>
  </si>
  <si>
    <t xml:space="preserve">    單位：新台幣元</t>
  </si>
  <si>
    <t xml:space="preserve">  3.委託辦理外籍及大陸配偶弱勢
    兒少服務</t>
  </si>
  <si>
    <r>
      <t>　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送餐服務</t>
    </r>
  </si>
  <si>
    <r>
      <t xml:space="preserve">  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急難救助</t>
    </r>
  </si>
  <si>
    <r>
      <t xml:space="preserve">  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>低收入戶者生活扶助</t>
    </r>
  </si>
  <si>
    <t>(前年度保留款)</t>
  </si>
  <si>
    <t>本年度       預算數</t>
  </si>
  <si>
    <t>　8.身心障礙家屬赴台探視交通費補助</t>
  </si>
  <si>
    <t>　4.補助本縣已立案身心障礙機構                (團體)</t>
  </si>
  <si>
    <r>
      <t>　</t>
    </r>
    <r>
      <rPr>
        <sz val="12"/>
        <rFont val="Times New Roman"/>
        <family val="1"/>
      </rPr>
      <t>4.</t>
    </r>
    <r>
      <rPr>
        <sz val="12"/>
        <rFont val="標楷體"/>
        <family val="4"/>
      </rPr>
      <t>居家服務</t>
    </r>
  </si>
  <si>
    <r>
      <t>（一）歲入預算原編：</t>
    </r>
    <r>
      <rPr>
        <u val="single"/>
        <sz val="14"/>
        <rFont val="Times New Roman"/>
        <family val="1"/>
      </rPr>
      <t>70,350,000</t>
    </r>
    <r>
      <rPr>
        <sz val="14"/>
        <rFont val="標楷體"/>
        <family val="4"/>
      </rPr>
      <t>元，追加減　</t>
    </r>
    <r>
      <rPr>
        <u val="single"/>
        <sz val="14"/>
        <rFont val="Times New Roman"/>
        <family val="1"/>
      </rPr>
      <t>0</t>
    </r>
    <r>
      <rPr>
        <sz val="14"/>
        <rFont val="標楷體"/>
        <family val="4"/>
      </rPr>
      <t>　元，合計</t>
    </r>
    <r>
      <rPr>
        <u val="single"/>
        <sz val="14"/>
        <rFont val="Times New Roman"/>
        <family val="1"/>
      </rPr>
      <t>70,350,000</t>
    </r>
    <r>
      <rPr>
        <sz val="14"/>
        <rFont val="標楷體"/>
        <family val="4"/>
      </rPr>
      <t>元。</t>
    </r>
  </si>
  <si>
    <r>
      <t>（一）截至去年度12月底止，公益彩券盈餘分配待運用數為</t>
    </r>
    <r>
      <rPr>
        <sz val="14"/>
        <rFont val="Times New Roman"/>
        <family val="1"/>
      </rPr>
      <t>(a)</t>
    </r>
    <r>
      <rPr>
        <u val="single"/>
        <sz val="14"/>
        <rFont val="Times New Roman"/>
        <family val="1"/>
      </rPr>
      <t>88,862,654</t>
    </r>
    <r>
      <rPr>
        <u val="single"/>
        <sz val="14"/>
        <rFont val="標楷體"/>
        <family val="4"/>
      </rPr>
      <t>元</t>
    </r>
    <r>
      <rPr>
        <sz val="14"/>
        <rFont val="標楷體"/>
        <family val="4"/>
      </rPr>
      <t>。</t>
    </r>
  </si>
  <si>
    <t>　1.委託社會福利機構辦理身心障礙
    福利服務業務</t>
  </si>
  <si>
    <t xml:space="preserve">  2.補助身心障礙輔具資源中心</t>
  </si>
  <si>
    <t xml:space="preserve">  3.身心障礙學生交通接送服務</t>
  </si>
  <si>
    <t>　5.身心障礙者紙尿褲費用</t>
  </si>
  <si>
    <t>　6.本縣身心障礙公車營運費</t>
  </si>
  <si>
    <t>　7.精神病患膳食費補助</t>
  </si>
  <si>
    <t>　9.身心障礙者居家服務費用</t>
  </si>
  <si>
    <t>　10.其他</t>
  </si>
  <si>
    <r>
      <t>本年度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月至本季截止累計執行數</t>
    </r>
  </si>
  <si>
    <r>
      <t>二、本年度第</t>
    </r>
    <r>
      <rPr>
        <sz val="14"/>
        <rFont val="Times New Roman"/>
        <family val="1"/>
      </rPr>
      <t>3</t>
    </r>
    <r>
      <rPr>
        <sz val="14"/>
        <rFont val="標楷體"/>
        <family val="4"/>
      </rPr>
      <t>季，彩券盈餘分配數為</t>
    </r>
    <r>
      <rPr>
        <u val="single"/>
        <sz val="14"/>
        <rFont val="Times New Roman"/>
        <family val="1"/>
      </rPr>
      <t xml:space="preserve"> 16,118,884</t>
    </r>
    <r>
      <rPr>
        <u val="single"/>
        <sz val="14"/>
        <rFont val="標楷體"/>
        <family val="4"/>
      </rPr>
      <t>元</t>
    </r>
    <r>
      <rPr>
        <sz val="14"/>
        <rFont val="標楷體"/>
        <family val="4"/>
      </rPr>
      <t>。</t>
    </r>
  </si>
  <si>
    <t>七、本年度1月起至本季截止公益彩券盈餘分配剩餘情形：</t>
  </si>
  <si>
    <r>
      <t>四、本年度1月起至本季截止，累計公益彩券盈餘分配數為</t>
    </r>
    <r>
      <rPr>
        <sz val="14"/>
        <rFont val="Times New Roman"/>
        <family val="1"/>
      </rPr>
      <t>(b)</t>
    </r>
    <r>
      <rPr>
        <u val="single"/>
        <sz val="14"/>
        <rFont val="Times New Roman"/>
        <family val="1"/>
      </rPr>
      <t xml:space="preserve">56,351,751 </t>
    </r>
    <r>
      <rPr>
        <u val="single"/>
        <sz val="14"/>
        <rFont val="標楷體"/>
        <family val="4"/>
      </rPr>
      <t>元</t>
    </r>
    <r>
      <rPr>
        <sz val="14"/>
        <rFont val="標楷體"/>
        <family val="4"/>
      </rPr>
      <t>。</t>
    </r>
  </si>
  <si>
    <r>
      <t>中華民國</t>
    </r>
    <r>
      <rPr>
        <sz val="14"/>
        <rFont val="Times New Roman"/>
        <family val="1"/>
      </rPr>
      <t>97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7</t>
    </r>
    <r>
      <rPr>
        <sz val="14"/>
        <rFont val="標楷體"/>
        <family val="4"/>
      </rPr>
      <t>月份至</t>
    </r>
    <r>
      <rPr>
        <sz val="14"/>
        <rFont val="Times New Roman"/>
        <family val="1"/>
      </rPr>
      <t>9</t>
    </r>
    <r>
      <rPr>
        <sz val="14"/>
        <rFont val="標楷體"/>
        <family val="4"/>
      </rPr>
      <t>月份（</t>
    </r>
    <r>
      <rPr>
        <sz val="14"/>
        <rFont val="Times New Roman"/>
        <family val="1"/>
      </rPr>
      <t>97</t>
    </r>
    <r>
      <rPr>
        <sz val="14"/>
        <rFont val="標楷體"/>
        <family val="4"/>
      </rPr>
      <t>年度第</t>
    </r>
    <r>
      <rPr>
        <sz val="14"/>
        <rFont val="Times New Roman"/>
        <family val="1"/>
      </rPr>
      <t>3</t>
    </r>
    <r>
      <rPr>
        <sz val="14"/>
        <rFont val="標楷體"/>
        <family val="4"/>
      </rPr>
      <t>季）</t>
    </r>
    <r>
      <rPr>
        <sz val="14"/>
        <rFont val="Times New Roman"/>
        <family val="1"/>
      </rPr>
      <t xml:space="preserve">  </t>
    </r>
  </si>
  <si>
    <t>承辦人簽章：呂采徽</t>
  </si>
  <si>
    <t>業務單位          主管簽章：</t>
  </si>
  <si>
    <t xml:space="preserve">    聯絡電話：(082)371887               　　　　   主管簽章：</t>
  </si>
  <si>
    <t>會計單位　　　　　　　　　　　　　　　　　　　　機關主管</t>
  </si>
  <si>
    <t>主管簽章：　　　　　　　　　　　　　　　　　　　簽　　章：</t>
  </si>
  <si>
    <t xml:space="preserve">填表日期：97年10月07日                                                                                                    </t>
  </si>
  <si>
    <r>
      <t>（一）本年度1月起至本季截止，累計公益彩券盈餘分配待運用數</t>
    </r>
    <r>
      <rPr>
        <sz val="14"/>
        <rFont val="Times New Roman"/>
        <family val="1"/>
      </rPr>
      <t>(d)=(a)+(b)-©=</t>
    </r>
    <r>
      <rPr>
        <u val="single"/>
        <sz val="14"/>
        <rFont val="Times New Roman"/>
        <family val="1"/>
      </rPr>
      <t>112,643,418</t>
    </r>
    <r>
      <rPr>
        <sz val="14"/>
        <rFont val="標楷體"/>
        <family val="4"/>
      </rPr>
      <t>元。</t>
    </r>
  </si>
  <si>
    <r>
      <t xml:space="preserve">    本盈餘分配款累積待運用數</t>
    </r>
    <r>
      <rPr>
        <u val="single"/>
        <sz val="14"/>
        <color indexed="8"/>
        <rFont val="標楷體"/>
        <family val="4"/>
      </rPr>
      <t>112,643,418</t>
    </r>
    <r>
      <rPr>
        <sz val="14"/>
        <color indexed="8"/>
        <rFont val="標楷體"/>
        <family val="4"/>
      </rPr>
      <t>元，其中保留</t>
    </r>
    <r>
      <rPr>
        <u val="single"/>
        <sz val="14"/>
        <color indexed="8"/>
        <rFont val="標楷體"/>
        <family val="4"/>
      </rPr>
      <t>69,586,194</t>
    </r>
    <r>
      <rPr>
        <sz val="14"/>
        <color indexed="8"/>
        <rFont val="標楷體"/>
        <family val="4"/>
      </rPr>
      <t>元作為本縣縣立教養院工程款，實際待運用數為</t>
    </r>
    <r>
      <rPr>
        <u val="single"/>
        <sz val="14"/>
        <color indexed="8"/>
        <rFont val="標楷體"/>
        <family val="4"/>
      </rPr>
      <t>43,057,224</t>
    </r>
    <r>
      <rPr>
        <sz val="14"/>
        <color indexed="8"/>
        <rFont val="標楷體"/>
        <family val="4"/>
      </rPr>
      <t>元。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</si>
</sst>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</numFmts>
  <fonts count="24">
    <font>
      <sz val="12"/>
      <name val="新細明體"/>
      <family val="1"/>
    </font>
    <font>
      <sz val="12"/>
      <name val="Times New Roman"/>
      <family val="1"/>
    </font>
    <font>
      <u val="single"/>
      <sz val="16"/>
      <name val="標楷體"/>
      <family val="4"/>
    </font>
    <font>
      <b/>
      <sz val="18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u val="single"/>
      <sz val="14"/>
      <name val="Times New Roman"/>
      <family val="1"/>
    </font>
    <font>
      <sz val="10"/>
      <name val="Times New Roman"/>
      <family val="1"/>
    </font>
    <font>
      <sz val="14"/>
      <color indexed="8"/>
      <name val="標楷體"/>
      <family val="4"/>
    </font>
    <font>
      <sz val="9"/>
      <name val="新細明體"/>
      <family val="1"/>
    </font>
    <font>
      <sz val="14"/>
      <color indexed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新細明體"/>
      <family val="1"/>
    </font>
    <font>
      <sz val="12"/>
      <name val="細明體"/>
      <family val="3"/>
    </font>
    <font>
      <u val="single"/>
      <sz val="14"/>
      <name val="標楷體"/>
      <family val="4"/>
    </font>
    <font>
      <u val="single"/>
      <sz val="14"/>
      <color indexed="8"/>
      <name val="標楷體"/>
      <family val="4"/>
    </font>
    <font>
      <sz val="12"/>
      <name val="標楷體"/>
      <family val="4"/>
    </font>
    <font>
      <sz val="12"/>
      <color indexed="10"/>
      <name val="標楷體"/>
      <family val="4"/>
    </font>
    <font>
      <sz val="12"/>
      <color indexed="8"/>
      <name val="標楷體"/>
      <family val="4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b/>
      <sz val="12"/>
      <color indexed="8"/>
      <name val="標楷體"/>
      <family val="4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ck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thick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double"/>
      <top style="thick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thick"/>
      <bottom style="thin"/>
    </border>
    <border>
      <left style="thin"/>
      <right style="double"/>
      <top style="thick"/>
      <bottom style="thin"/>
    </border>
    <border>
      <left style="thin"/>
      <right style="double"/>
      <top style="thin"/>
      <bottom style="thick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2"/>
    </xf>
    <xf numFmtId="0" fontId="14" fillId="0" borderId="3" xfId="0" applyFont="1" applyBorder="1" applyAlignment="1">
      <alignment horizontal="right" vertical="top" wrapText="1"/>
    </xf>
    <xf numFmtId="0" fontId="17" fillId="0" borderId="4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right" vertical="top" wrapText="1"/>
    </xf>
    <xf numFmtId="0" fontId="17" fillId="0" borderId="5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8" xfId="0" applyFont="1" applyBorder="1" applyAlignment="1">
      <alignment horizontal="justify" vertical="top" wrapText="1"/>
    </xf>
    <xf numFmtId="0" fontId="19" fillId="0" borderId="5" xfId="0" applyFont="1" applyBorder="1" applyAlignment="1">
      <alignment horizontal="justify" vertical="top" wrapText="1"/>
    </xf>
    <xf numFmtId="0" fontId="20" fillId="0" borderId="3" xfId="0" applyFont="1" applyBorder="1" applyAlignment="1">
      <alignment vertical="top" wrapText="1"/>
    </xf>
    <xf numFmtId="0" fontId="19" fillId="0" borderId="5" xfId="0" applyFont="1" applyFill="1" applyBorder="1" applyAlignment="1">
      <alignment horizontal="justify" vertical="top" wrapText="1"/>
    </xf>
    <xf numFmtId="0" fontId="0" fillId="0" borderId="5" xfId="0" applyFont="1" applyBorder="1" applyAlignment="1">
      <alignment vertical="center"/>
    </xf>
    <xf numFmtId="0" fontId="1" fillId="0" borderId="3" xfId="0" applyFont="1" applyBorder="1" applyAlignment="1">
      <alignment vertical="top" wrapText="1"/>
    </xf>
    <xf numFmtId="0" fontId="17" fillId="0" borderId="7" xfId="0" applyFont="1" applyBorder="1" applyAlignment="1">
      <alignment horizontal="justify" vertical="top" wrapText="1"/>
    </xf>
    <xf numFmtId="0" fontId="1" fillId="0" borderId="6" xfId="0" applyFont="1" applyBorder="1" applyAlignment="1">
      <alignment vertical="top"/>
    </xf>
    <xf numFmtId="0" fontId="1" fillId="0" borderId="9" xfId="0" applyFont="1" applyBorder="1" applyAlignment="1">
      <alignment vertical="top" wrapText="1"/>
    </xf>
    <xf numFmtId="0" fontId="21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horizontal="justify" vertical="top" wrapText="1"/>
    </xf>
    <xf numFmtId="0" fontId="23" fillId="0" borderId="10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justify" vertical="center" wrapText="1"/>
    </xf>
    <xf numFmtId="0" fontId="22" fillId="0" borderId="11" xfId="0" applyFont="1" applyBorder="1" applyAlignment="1">
      <alignment horizontal="justify" vertical="center" wrapText="1"/>
    </xf>
    <xf numFmtId="179" fontId="17" fillId="0" borderId="12" xfId="0" applyNumberFormat="1" applyFont="1" applyFill="1" applyBorder="1" applyAlignment="1">
      <alignment/>
    </xf>
    <xf numFmtId="179" fontId="17" fillId="0" borderId="12" xfId="0" applyNumberFormat="1" applyFont="1" applyBorder="1" applyAlignment="1">
      <alignment/>
    </xf>
    <xf numFmtId="179" fontId="17" fillId="0" borderId="12" xfId="0" applyNumberFormat="1" applyFont="1" applyBorder="1" applyAlignment="1">
      <alignment wrapText="1"/>
    </xf>
    <xf numFmtId="179" fontId="17" fillId="0" borderId="13" xfId="16" applyNumberFormat="1" applyFont="1" applyBorder="1" applyAlignment="1">
      <alignment wrapText="1"/>
    </xf>
    <xf numFmtId="179" fontId="17" fillId="0" borderId="14" xfId="0" applyNumberFormat="1" applyFont="1" applyFill="1" applyBorder="1" applyAlignment="1">
      <alignment wrapText="1"/>
    </xf>
    <xf numFmtId="179" fontId="18" fillId="0" borderId="15" xfId="16" applyNumberFormat="1" applyFont="1" applyBorder="1" applyAlignment="1">
      <alignment/>
    </xf>
    <xf numFmtId="179" fontId="17" fillId="0" borderId="15" xfId="0" applyNumberFormat="1" applyFont="1" applyFill="1" applyBorder="1" applyAlignment="1">
      <alignment/>
    </xf>
    <xf numFmtId="179" fontId="17" fillId="0" borderId="16" xfId="0" applyNumberFormat="1" applyFont="1" applyBorder="1" applyAlignment="1">
      <alignment/>
    </xf>
    <xf numFmtId="179" fontId="17" fillId="0" borderId="17" xfId="0" applyNumberFormat="1" applyFont="1" applyBorder="1" applyAlignment="1">
      <alignment/>
    </xf>
    <xf numFmtId="179" fontId="17" fillId="0" borderId="15" xfId="0" applyNumberFormat="1" applyFont="1" applyBorder="1" applyAlignment="1">
      <alignment wrapText="1"/>
    </xf>
    <xf numFmtId="179" fontId="17" fillId="0" borderId="16" xfId="0" applyNumberFormat="1" applyFont="1" applyBorder="1" applyAlignment="1">
      <alignment wrapText="1"/>
    </xf>
    <xf numFmtId="179" fontId="17" fillId="0" borderId="0" xfId="0" applyNumberFormat="1" applyFont="1" applyFill="1" applyBorder="1" applyAlignment="1">
      <alignment wrapText="1"/>
    </xf>
    <xf numFmtId="179" fontId="17" fillId="0" borderId="0" xfId="0" applyNumberFormat="1" applyFont="1" applyBorder="1" applyAlignment="1">
      <alignment/>
    </xf>
    <xf numFmtId="179" fontId="17" fillId="0" borderId="15" xfId="0" applyNumberFormat="1" applyFont="1" applyFill="1" applyBorder="1" applyAlignment="1">
      <alignment wrapText="1"/>
    </xf>
    <xf numFmtId="179" fontId="22" fillId="0" borderId="18" xfId="0" applyNumberFormat="1" applyFont="1" applyFill="1" applyBorder="1" applyAlignment="1">
      <alignment wrapText="1"/>
    </xf>
    <xf numFmtId="179" fontId="17" fillId="0" borderId="17" xfId="16" applyNumberFormat="1" applyFont="1" applyFill="1" applyBorder="1" applyAlignment="1">
      <alignment wrapText="1"/>
    </xf>
    <xf numFmtId="179" fontId="17" fillId="0" borderId="17" xfId="0" applyNumberFormat="1" applyFont="1" applyBorder="1" applyAlignment="1">
      <alignment wrapText="1"/>
    </xf>
    <xf numFmtId="179" fontId="22" fillId="0" borderId="19" xfId="0" applyNumberFormat="1" applyFont="1" applyBorder="1" applyAlignment="1">
      <alignment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 indent="2"/>
    </xf>
    <xf numFmtId="179" fontId="17" fillId="0" borderId="12" xfId="0" applyNumberFormat="1" applyFont="1" applyFill="1" applyBorder="1" applyAlignment="1">
      <alignment wrapText="1"/>
    </xf>
    <xf numFmtId="0" fontId="20" fillId="0" borderId="1" xfId="0" applyFont="1" applyBorder="1" applyAlignment="1">
      <alignment horizontal="right" vertical="top" wrapText="1"/>
    </xf>
    <xf numFmtId="0" fontId="21" fillId="0" borderId="5" xfId="0" applyFont="1" applyBorder="1" applyAlignment="1">
      <alignment horizontal="justify" vertical="top" wrapText="1"/>
    </xf>
    <xf numFmtId="179" fontId="22" fillId="0" borderId="17" xfId="0" applyNumberFormat="1" applyFont="1" applyFill="1" applyBorder="1" applyAlignment="1">
      <alignment wrapText="1"/>
    </xf>
    <xf numFmtId="179" fontId="17" fillId="0" borderId="20" xfId="0" applyNumberFormat="1" applyFont="1" applyFill="1" applyBorder="1" applyAlignment="1">
      <alignment/>
    </xf>
    <xf numFmtId="179" fontId="17" fillId="0" borderId="20" xfId="0" applyNumberFormat="1" applyFont="1" applyBorder="1" applyAlignment="1">
      <alignment/>
    </xf>
    <xf numFmtId="0" fontId="17" fillId="0" borderId="21" xfId="0" applyFont="1" applyBorder="1" applyAlignment="1">
      <alignment horizontal="justify" vertical="top" wrapText="1"/>
    </xf>
    <xf numFmtId="179" fontId="17" fillId="0" borderId="22" xfId="0" applyNumberFormat="1" applyFont="1" applyFill="1" applyBorder="1" applyAlignment="1">
      <alignment/>
    </xf>
    <xf numFmtId="179" fontId="17" fillId="0" borderId="22" xfId="0" applyNumberFormat="1" applyFont="1" applyBorder="1" applyAlignment="1">
      <alignment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horizontal="right" vertical="top" wrapText="1"/>
    </xf>
    <xf numFmtId="0" fontId="1" fillId="0" borderId="25" xfId="0" applyFont="1" applyBorder="1" applyAlignment="1">
      <alignment horizontal="right" vertical="top" wrapText="1"/>
    </xf>
    <xf numFmtId="0" fontId="19" fillId="0" borderId="21" xfId="0" applyFont="1" applyBorder="1" applyAlignment="1">
      <alignment horizontal="justify" vertical="top" wrapText="1"/>
    </xf>
    <xf numFmtId="179" fontId="17" fillId="0" borderId="26" xfId="0" applyNumberFormat="1" applyFont="1" applyBorder="1" applyAlignment="1">
      <alignment/>
    </xf>
    <xf numFmtId="0" fontId="20" fillId="0" borderId="27" xfId="0" applyFont="1" applyBorder="1" applyAlignment="1">
      <alignment vertical="top" wrapText="1"/>
    </xf>
    <xf numFmtId="0" fontId="20" fillId="0" borderId="28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179" fontId="17" fillId="0" borderId="26" xfId="0" applyNumberFormat="1" applyFont="1" applyFill="1" applyBorder="1" applyAlignment="1">
      <alignment wrapText="1"/>
    </xf>
    <xf numFmtId="179" fontId="17" fillId="0" borderId="26" xfId="0" applyNumberFormat="1" applyFont="1" applyBorder="1" applyAlignment="1">
      <alignment wrapText="1"/>
    </xf>
    <xf numFmtId="0" fontId="1" fillId="0" borderId="27" xfId="0" applyFont="1" applyBorder="1" applyAlignment="1">
      <alignment vertical="top"/>
    </xf>
    <xf numFmtId="0" fontId="0" fillId="0" borderId="4" xfId="0" applyBorder="1" applyAlignment="1">
      <alignment vertical="center"/>
    </xf>
    <xf numFmtId="0" fontId="17" fillId="0" borderId="29" xfId="0" applyFont="1" applyBorder="1" applyAlignment="1">
      <alignment horizontal="justify" vertical="top" wrapText="1"/>
    </xf>
    <xf numFmtId="0" fontId="1" fillId="0" borderId="30" xfId="0" applyFont="1" applyBorder="1" applyAlignment="1">
      <alignment vertical="top" wrapText="1"/>
    </xf>
    <xf numFmtId="179" fontId="17" fillId="0" borderId="15" xfId="0" applyNumberFormat="1" applyFont="1" applyBorder="1" applyAlignment="1">
      <alignment/>
    </xf>
    <xf numFmtId="179" fontId="17" fillId="0" borderId="14" xfId="0" applyNumberFormat="1" applyFont="1" applyBorder="1" applyAlignment="1">
      <alignment/>
    </xf>
    <xf numFmtId="0" fontId="1" fillId="0" borderId="31" xfId="0" applyFont="1" applyBorder="1" applyAlignment="1">
      <alignment vertical="top"/>
    </xf>
    <xf numFmtId="179" fontId="20" fillId="0" borderId="3" xfId="0" applyNumberFormat="1" applyFont="1" applyBorder="1" applyAlignment="1">
      <alignment vertical="top" wrapText="1"/>
    </xf>
    <xf numFmtId="179" fontId="1" fillId="0" borderId="1" xfId="0" applyNumberFormat="1" applyFont="1" applyBorder="1" applyAlignment="1">
      <alignment horizontal="right" vertical="top" wrapText="1"/>
    </xf>
    <xf numFmtId="0" fontId="17" fillId="0" borderId="0" xfId="0" applyFont="1" applyAlignment="1">
      <alignment vertical="center"/>
    </xf>
    <xf numFmtId="179" fontId="17" fillId="0" borderId="16" xfId="0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2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33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 wrapText="1"/>
    </xf>
    <xf numFmtId="0" fontId="4" fillId="0" borderId="34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35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0" fontId="4" fillId="0" borderId="35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 wrapText="1"/>
    </xf>
    <xf numFmtId="0" fontId="17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workbookViewId="0" topLeftCell="A58">
      <selection activeCell="A69" sqref="A69:E69"/>
    </sheetView>
  </sheetViews>
  <sheetFormatPr defaultColWidth="9.00390625" defaultRowHeight="16.5"/>
  <cols>
    <col min="1" max="1" width="34.75390625" style="0" customWidth="1"/>
    <col min="2" max="2" width="16.75390625" style="0" customWidth="1"/>
    <col min="3" max="4" width="14.75390625" style="0" customWidth="1"/>
    <col min="5" max="5" width="11.25390625" style="0" customWidth="1"/>
  </cols>
  <sheetData>
    <row r="1" spans="1:5" ht="43.5" customHeight="1">
      <c r="A1" s="86" t="s">
        <v>0</v>
      </c>
      <c r="B1" s="87"/>
      <c r="C1" s="87"/>
      <c r="D1" s="87"/>
      <c r="E1" s="87"/>
    </row>
    <row r="2" spans="1:5" ht="36.75" customHeight="1">
      <c r="A2" s="88" t="s">
        <v>1</v>
      </c>
      <c r="B2" s="87"/>
      <c r="C2" s="87"/>
      <c r="D2" s="87"/>
      <c r="E2" s="87"/>
    </row>
    <row r="3" ht="24" customHeight="1">
      <c r="A3" s="4" t="s">
        <v>62</v>
      </c>
    </row>
    <row r="4" spans="1:5" ht="24" customHeight="1">
      <c r="A4" s="4" t="s">
        <v>2</v>
      </c>
      <c r="B4" s="10"/>
      <c r="C4" s="11"/>
      <c r="D4" s="10"/>
      <c r="E4" s="10"/>
    </row>
    <row r="5" spans="1:5" ht="24" customHeight="1">
      <c r="A5" s="4" t="s">
        <v>59</v>
      </c>
      <c r="B5" s="10"/>
      <c r="C5" s="10"/>
      <c r="D5" s="10"/>
      <c r="E5" s="10"/>
    </row>
    <row r="6" spans="1:5" ht="24" customHeight="1">
      <c r="A6" s="12" t="s">
        <v>15</v>
      </c>
      <c r="B6" s="10"/>
      <c r="C6" s="10"/>
      <c r="D6" s="10"/>
      <c r="E6" s="10"/>
    </row>
    <row r="7" spans="1:5" ht="24" customHeight="1">
      <c r="A7" s="13" t="s">
        <v>49</v>
      </c>
      <c r="B7" s="10"/>
      <c r="C7" s="10"/>
      <c r="D7" s="10"/>
      <c r="E7" s="10"/>
    </row>
    <row r="8" spans="1:5" ht="24" customHeight="1">
      <c r="A8" s="13" t="s">
        <v>17</v>
      </c>
      <c r="B8" s="10"/>
      <c r="C8" s="10"/>
      <c r="D8" s="10"/>
      <c r="E8" s="10"/>
    </row>
    <row r="9" spans="1:5" ht="24" customHeight="1">
      <c r="A9" s="4" t="s">
        <v>61</v>
      </c>
      <c r="B9" s="10"/>
      <c r="C9" s="10"/>
      <c r="D9" s="10"/>
      <c r="E9" s="10"/>
    </row>
    <row r="10" spans="1:5" ht="24" customHeight="1">
      <c r="A10" s="4" t="s">
        <v>3</v>
      </c>
      <c r="B10" s="10"/>
      <c r="C10" s="10"/>
      <c r="D10" s="10"/>
      <c r="E10" s="10"/>
    </row>
    <row r="11" ht="24" customHeight="1">
      <c r="A11" s="4" t="s">
        <v>48</v>
      </c>
    </row>
    <row r="12" ht="24" customHeight="1">
      <c r="A12" s="4" t="s">
        <v>13</v>
      </c>
    </row>
    <row r="13" spans="1:5" ht="24" customHeight="1" thickBot="1">
      <c r="A13" s="6" t="s">
        <v>37</v>
      </c>
      <c r="B13" s="7"/>
      <c r="C13" s="7"/>
      <c r="D13" s="99" t="s">
        <v>38</v>
      </c>
      <c r="E13" s="100"/>
    </row>
    <row r="14" spans="1:5" ht="26.25" customHeight="1" thickTop="1">
      <c r="A14" s="93" t="s">
        <v>4</v>
      </c>
      <c r="B14" s="97" t="s">
        <v>44</v>
      </c>
      <c r="C14" s="95" t="s">
        <v>5</v>
      </c>
      <c r="D14" s="89" t="s">
        <v>58</v>
      </c>
      <c r="E14" s="91" t="s">
        <v>6</v>
      </c>
    </row>
    <row r="15" spans="1:5" ht="33.75" customHeight="1">
      <c r="A15" s="94"/>
      <c r="B15" s="98"/>
      <c r="C15" s="96"/>
      <c r="D15" s="90"/>
      <c r="E15" s="92"/>
    </row>
    <row r="16" spans="1:6" ht="19.5" customHeight="1">
      <c r="A16" s="77" t="s">
        <v>18</v>
      </c>
      <c r="B16" s="60"/>
      <c r="C16" s="61">
        <v>938244</v>
      </c>
      <c r="D16" s="61">
        <v>1906417</v>
      </c>
      <c r="E16" s="78"/>
      <c r="F16" s="76"/>
    </row>
    <row r="17" spans="1:5" ht="19.5" customHeight="1">
      <c r="A17" s="15" t="s">
        <v>19</v>
      </c>
      <c r="B17" s="39">
        <v>1000000</v>
      </c>
      <c r="C17" s="38">
        <v>0</v>
      </c>
      <c r="D17" s="38">
        <v>57076</v>
      </c>
      <c r="E17" s="14"/>
    </row>
    <row r="18" spans="1:5" ht="19.5" customHeight="1">
      <c r="A18" s="15" t="s">
        <v>20</v>
      </c>
      <c r="B18" s="39">
        <v>4000000</v>
      </c>
      <c r="C18" s="38">
        <v>599627</v>
      </c>
      <c r="D18" s="38">
        <v>1198046</v>
      </c>
      <c r="E18" s="83"/>
    </row>
    <row r="19" spans="1:5" ht="36" customHeight="1">
      <c r="A19" s="15" t="s">
        <v>39</v>
      </c>
      <c r="B19" s="39">
        <v>350000</v>
      </c>
      <c r="C19" s="38">
        <v>0</v>
      </c>
      <c r="D19" s="38">
        <v>0</v>
      </c>
      <c r="E19" s="16"/>
    </row>
    <row r="20" spans="1:5" ht="19.5" customHeight="1">
      <c r="A20" s="15" t="s">
        <v>21</v>
      </c>
      <c r="B20" s="39">
        <v>1000000</v>
      </c>
      <c r="C20" s="38">
        <v>0</v>
      </c>
      <c r="D20" s="38">
        <v>287688</v>
      </c>
      <c r="E20" s="16"/>
    </row>
    <row r="21" spans="1:5" ht="19.5" customHeight="1">
      <c r="A21" s="15" t="s">
        <v>22</v>
      </c>
      <c r="B21" s="39">
        <v>1000000</v>
      </c>
      <c r="C21" s="38">
        <v>103166</v>
      </c>
      <c r="D21" s="38">
        <v>103166</v>
      </c>
      <c r="E21" s="16"/>
    </row>
    <row r="22" spans="1:5" ht="19.5" customHeight="1">
      <c r="A22" s="15" t="s">
        <v>23</v>
      </c>
      <c r="B22" s="39">
        <v>1100000</v>
      </c>
      <c r="C22" s="38">
        <v>223200</v>
      </c>
      <c r="D22" s="38">
        <v>223200</v>
      </c>
      <c r="E22" s="16"/>
    </row>
    <row r="23" spans="1:5" ht="19.5" customHeight="1">
      <c r="A23" s="15" t="s">
        <v>24</v>
      </c>
      <c r="B23" s="39">
        <v>846000</v>
      </c>
      <c r="C23" s="38">
        <v>12251</v>
      </c>
      <c r="D23" s="38">
        <v>37241</v>
      </c>
      <c r="E23" s="83"/>
    </row>
    <row r="24" spans="1:5" ht="19.5" customHeight="1">
      <c r="A24" s="17"/>
      <c r="B24" s="40"/>
      <c r="C24" s="41"/>
      <c r="D24" s="41"/>
      <c r="E24" s="66"/>
    </row>
    <row r="25" spans="1:5" ht="24" customHeight="1" thickBot="1">
      <c r="A25" s="31" t="s">
        <v>33</v>
      </c>
      <c r="B25" s="50">
        <f>SUM(B17:B24)</f>
        <v>9296000</v>
      </c>
      <c r="C25" s="50">
        <f>SUM(C17:C23)</f>
        <v>938244</v>
      </c>
      <c r="D25" s="50">
        <f>SUM(D17:D17:D23)</f>
        <v>1906417</v>
      </c>
      <c r="E25" s="18"/>
    </row>
    <row r="26" spans="1:5" ht="19.5" customHeight="1" thickTop="1">
      <c r="A26" s="62" t="s">
        <v>7</v>
      </c>
      <c r="B26" s="63"/>
      <c r="C26" s="64">
        <v>928815</v>
      </c>
      <c r="D26" s="63">
        <v>2299483</v>
      </c>
      <c r="E26" s="65"/>
    </row>
    <row r="27" spans="1:5" ht="19.5" customHeight="1">
      <c r="A27" s="19" t="s">
        <v>25</v>
      </c>
      <c r="B27" s="38">
        <v>4300000</v>
      </c>
      <c r="C27" s="38">
        <v>640695</v>
      </c>
      <c r="D27" s="56">
        <v>1557313</v>
      </c>
      <c r="E27" s="5"/>
    </row>
    <row r="28" spans="1:5" ht="19.5" customHeight="1">
      <c r="A28" s="19" t="s">
        <v>26</v>
      </c>
      <c r="B28" s="38">
        <v>900000</v>
      </c>
      <c r="C28" s="38">
        <v>0</v>
      </c>
      <c r="D28" s="56">
        <v>98350</v>
      </c>
      <c r="E28" s="5"/>
    </row>
    <row r="29" spans="1:5" ht="19.5" customHeight="1">
      <c r="A29" s="19" t="s">
        <v>27</v>
      </c>
      <c r="B29" s="38">
        <v>1227000</v>
      </c>
      <c r="C29" s="38">
        <v>288120</v>
      </c>
      <c r="D29" s="56">
        <v>643820</v>
      </c>
      <c r="E29" s="5"/>
    </row>
    <row r="30" spans="1:5" ht="19.5" customHeight="1">
      <c r="A30" s="20"/>
      <c r="B30" s="42"/>
      <c r="C30" s="43"/>
      <c r="D30" s="85"/>
      <c r="E30" s="5"/>
    </row>
    <row r="31" spans="1:5" ht="24" customHeight="1" thickBot="1">
      <c r="A31" s="32" t="s">
        <v>33</v>
      </c>
      <c r="B31" s="50">
        <f>SUM(B27:B30)</f>
        <v>6427000</v>
      </c>
      <c r="C31" s="50">
        <f>SUM(C27:C29)</f>
        <v>928815</v>
      </c>
      <c r="D31" s="50">
        <f>SUM(D27:D29)</f>
        <v>2299483</v>
      </c>
      <c r="E31" s="72"/>
    </row>
    <row r="32" spans="1:5" ht="24" customHeight="1" thickBot="1" thickTop="1">
      <c r="A32" s="58"/>
      <c r="B32" s="59"/>
      <c r="C32" s="59"/>
      <c r="D32" s="59"/>
      <c r="E32" s="27"/>
    </row>
    <row r="33" spans="1:5" ht="19.5" customHeight="1" thickTop="1">
      <c r="A33" s="62" t="s">
        <v>8</v>
      </c>
      <c r="B33" s="64"/>
      <c r="C33" s="64">
        <v>3166899</v>
      </c>
      <c r="D33" s="64">
        <v>7550492</v>
      </c>
      <c r="E33" s="67"/>
    </row>
    <row r="34" spans="1:5" ht="19.5" customHeight="1">
      <c r="A34" s="15" t="s">
        <v>40</v>
      </c>
      <c r="B34" s="56">
        <v>2500000</v>
      </c>
      <c r="C34" s="56">
        <v>369870</v>
      </c>
      <c r="D34" s="56">
        <v>1459560</v>
      </c>
      <c r="E34" s="21"/>
    </row>
    <row r="35" spans="1:5" ht="19.5" customHeight="1">
      <c r="A35" s="15" t="s">
        <v>28</v>
      </c>
      <c r="B35" s="56">
        <v>2400000</v>
      </c>
      <c r="C35" s="56">
        <v>466320</v>
      </c>
      <c r="D35" s="56">
        <v>1254105</v>
      </c>
      <c r="E35" s="16"/>
    </row>
    <row r="36" spans="1:5" ht="19.5" customHeight="1">
      <c r="A36" s="15" t="s">
        <v>29</v>
      </c>
      <c r="B36" s="56">
        <v>3000000</v>
      </c>
      <c r="C36" s="56">
        <v>1434500</v>
      </c>
      <c r="D36" s="56">
        <v>2224250</v>
      </c>
      <c r="E36" s="16"/>
    </row>
    <row r="37" spans="1:5" s="8" customFormat="1" ht="19.5" customHeight="1">
      <c r="A37" s="15" t="s">
        <v>47</v>
      </c>
      <c r="B37" s="56">
        <v>5200000</v>
      </c>
      <c r="C37" s="56">
        <v>0</v>
      </c>
      <c r="D37" s="56">
        <v>1664190</v>
      </c>
      <c r="E37" s="57"/>
    </row>
    <row r="38" spans="1:5" ht="19.5" customHeight="1">
      <c r="A38" s="15" t="s">
        <v>30</v>
      </c>
      <c r="B38" s="56">
        <v>2640000</v>
      </c>
      <c r="C38" s="56">
        <v>896209</v>
      </c>
      <c r="D38" s="56">
        <v>948387</v>
      </c>
      <c r="E38" s="16"/>
    </row>
    <row r="39" spans="1:5" ht="19.5" customHeight="1">
      <c r="A39" s="22"/>
      <c r="B39" s="45"/>
      <c r="C39" s="45"/>
      <c r="D39" s="45"/>
      <c r="E39" s="66"/>
    </row>
    <row r="40" spans="1:5" ht="24" customHeight="1" thickBot="1">
      <c r="A40" s="31" t="s">
        <v>34</v>
      </c>
      <c r="B40" s="50">
        <f>SUM(B34:B39)</f>
        <v>15740000</v>
      </c>
      <c r="C40" s="50">
        <f>SUM(C34:C38)</f>
        <v>3166899</v>
      </c>
      <c r="D40" s="50">
        <f>SUM(D34:D38)</f>
        <v>7550492</v>
      </c>
      <c r="E40" s="18"/>
    </row>
    <row r="41" spans="1:5" ht="19.5" customHeight="1" thickTop="1">
      <c r="A41" s="68" t="s">
        <v>9</v>
      </c>
      <c r="B41" s="63"/>
      <c r="C41" s="69">
        <v>4908303</v>
      </c>
      <c r="D41" s="69">
        <v>11159023</v>
      </c>
      <c r="E41" s="70"/>
    </row>
    <row r="42" spans="1:5" ht="34.5" customHeight="1">
      <c r="A42" s="23" t="s">
        <v>50</v>
      </c>
      <c r="B42" s="47">
        <v>800000</v>
      </c>
      <c r="C42" s="56">
        <v>8400</v>
      </c>
      <c r="D42" s="56">
        <v>8400</v>
      </c>
      <c r="E42" s="24"/>
    </row>
    <row r="43" spans="1:5" ht="19.5" customHeight="1">
      <c r="A43" s="25" t="s">
        <v>51</v>
      </c>
      <c r="B43" s="47">
        <v>2400000</v>
      </c>
      <c r="C43" s="56">
        <v>704695</v>
      </c>
      <c r="D43" s="56">
        <v>1026617</v>
      </c>
      <c r="E43" s="82"/>
    </row>
    <row r="44" spans="1:5" ht="19.5" customHeight="1">
      <c r="A44" s="23" t="s">
        <v>52</v>
      </c>
      <c r="B44" s="47">
        <v>1200000</v>
      </c>
      <c r="C44" s="56">
        <v>59776</v>
      </c>
      <c r="D44" s="56">
        <v>415022</v>
      </c>
      <c r="E44" s="82"/>
    </row>
    <row r="45" spans="1:5" ht="39" customHeight="1">
      <c r="A45" s="23" t="s">
        <v>46</v>
      </c>
      <c r="B45" s="47">
        <v>1400000</v>
      </c>
      <c r="C45" s="56">
        <v>179805</v>
      </c>
      <c r="D45" s="56">
        <v>214419</v>
      </c>
      <c r="E45" s="24"/>
    </row>
    <row r="46" spans="1:5" ht="19.5" customHeight="1">
      <c r="A46" s="23" t="s">
        <v>53</v>
      </c>
      <c r="B46" s="47">
        <v>4200000</v>
      </c>
      <c r="C46" s="56">
        <v>1165758</v>
      </c>
      <c r="D46" s="56">
        <v>3263035</v>
      </c>
      <c r="E46" s="24"/>
    </row>
    <row r="47" spans="1:5" ht="19.5" customHeight="1">
      <c r="A47" s="23" t="s">
        <v>54</v>
      </c>
      <c r="B47" s="47">
        <v>6500000</v>
      </c>
      <c r="C47" s="56">
        <v>1850000</v>
      </c>
      <c r="D47" s="56">
        <v>4375000</v>
      </c>
      <c r="E47" s="24"/>
    </row>
    <row r="48" spans="1:5" ht="19.5" customHeight="1">
      <c r="A48" s="23" t="s">
        <v>55</v>
      </c>
      <c r="B48" s="47">
        <v>1400000</v>
      </c>
      <c r="C48" s="56">
        <v>299400</v>
      </c>
      <c r="D48" s="56">
        <v>686185</v>
      </c>
      <c r="E48" s="24"/>
    </row>
    <row r="49" spans="1:5" ht="18.75" customHeight="1">
      <c r="A49" s="23" t="s">
        <v>45</v>
      </c>
      <c r="B49" s="47">
        <v>300000</v>
      </c>
      <c r="C49" s="56">
        <v>59776</v>
      </c>
      <c r="D49" s="56">
        <v>133892</v>
      </c>
      <c r="E49" s="24"/>
    </row>
    <row r="50" spans="1:5" ht="19.5" customHeight="1">
      <c r="A50" s="23" t="s">
        <v>56</v>
      </c>
      <c r="B50" s="47">
        <v>2500000</v>
      </c>
      <c r="C50" s="56">
        <v>160587</v>
      </c>
      <c r="D50" s="56">
        <v>616347</v>
      </c>
      <c r="E50" s="24"/>
    </row>
    <row r="51" spans="1:5" ht="19.5" customHeight="1">
      <c r="A51" s="23" t="s">
        <v>57</v>
      </c>
      <c r="B51" s="47">
        <v>6300000</v>
      </c>
      <c r="C51" s="56">
        <v>420106</v>
      </c>
      <c r="D51" s="56">
        <v>420106</v>
      </c>
      <c r="E51" s="24"/>
    </row>
    <row r="52" spans="1:5" ht="19.5" customHeight="1">
      <c r="A52" s="26"/>
      <c r="B52" s="48"/>
      <c r="C52" s="37"/>
      <c r="D52" s="37"/>
      <c r="E52" s="24"/>
    </row>
    <row r="53" spans="1:5" ht="24" customHeight="1" thickBot="1">
      <c r="A53" s="33" t="s">
        <v>35</v>
      </c>
      <c r="B53" s="50">
        <f>SUM(B42:B52)</f>
        <v>27000000</v>
      </c>
      <c r="C53" s="50">
        <f>SUM(C42:C51)</f>
        <v>4908303</v>
      </c>
      <c r="D53" s="50">
        <f>SUM(D42:D51)</f>
        <v>11159023</v>
      </c>
      <c r="E53" s="71"/>
    </row>
    <row r="54" spans="1:5" ht="19.5" customHeight="1" thickTop="1">
      <c r="A54" s="68" t="s">
        <v>31</v>
      </c>
      <c r="B54" s="63"/>
      <c r="C54" s="63">
        <v>4100000</v>
      </c>
      <c r="D54" s="63">
        <v>8850000</v>
      </c>
      <c r="E54" s="70"/>
    </row>
    <row r="55" spans="1:5" ht="19.5" customHeight="1">
      <c r="A55" s="19" t="s">
        <v>41</v>
      </c>
      <c r="B55" s="36">
        <v>15000000</v>
      </c>
      <c r="C55" s="44">
        <v>4100000</v>
      </c>
      <c r="D55" s="44">
        <v>8850000</v>
      </c>
      <c r="E55" s="27"/>
    </row>
    <row r="56" spans="1:5" ht="19.5" customHeight="1">
      <c r="A56" s="19" t="s">
        <v>42</v>
      </c>
      <c r="B56" s="36">
        <v>1200000</v>
      </c>
      <c r="C56" s="44">
        <v>0</v>
      </c>
      <c r="D56" s="44">
        <v>0</v>
      </c>
      <c r="E56" s="27"/>
    </row>
    <row r="57" spans="1:5" ht="19.5" customHeight="1">
      <c r="A57" s="20"/>
      <c r="B57" s="49"/>
      <c r="C57" s="46"/>
      <c r="D57" s="46"/>
      <c r="E57" s="27"/>
    </row>
    <row r="58" spans="1:5" ht="24" customHeight="1" thickBot="1">
      <c r="A58" s="34" t="s">
        <v>35</v>
      </c>
      <c r="B58" s="50">
        <f>SUM(B55:B57)</f>
        <v>16200000</v>
      </c>
      <c r="C58" s="50">
        <f>SUM(C55)</f>
        <v>4100000</v>
      </c>
      <c r="D58" s="50">
        <f>SUM(D55:D56)</f>
        <v>8850000</v>
      </c>
      <c r="E58" s="72"/>
    </row>
    <row r="59" spans="1:5" ht="19.5" customHeight="1" thickTop="1">
      <c r="A59" s="62" t="s">
        <v>10</v>
      </c>
      <c r="B59" s="73"/>
      <c r="C59" s="74">
        <v>36239</v>
      </c>
      <c r="D59" s="73">
        <v>805572</v>
      </c>
      <c r="E59" s="75"/>
    </row>
    <row r="60" spans="1:5" ht="19.5" customHeight="1">
      <c r="A60" s="19" t="s">
        <v>32</v>
      </c>
      <c r="B60" s="51">
        <v>70355000</v>
      </c>
      <c r="C60" s="52">
        <v>36239</v>
      </c>
      <c r="D60" s="52">
        <v>805572</v>
      </c>
      <c r="E60" s="81"/>
    </row>
    <row r="61" spans="1:6" ht="19.5" customHeight="1">
      <c r="A61" s="28"/>
      <c r="B61" s="49" t="s">
        <v>43</v>
      </c>
      <c r="C61" s="46"/>
      <c r="D61" s="79"/>
      <c r="E61" s="80"/>
      <c r="F61" s="76"/>
    </row>
    <row r="62" spans="1:5" ht="24" customHeight="1" thickBot="1">
      <c r="A62" s="31" t="s">
        <v>33</v>
      </c>
      <c r="B62" s="50">
        <f>B60</f>
        <v>70355000</v>
      </c>
      <c r="C62" s="50">
        <f>SUM(C60:C61)</f>
        <v>36239</v>
      </c>
      <c r="D62" s="50">
        <f>SUM(D60:D61)</f>
        <v>805572</v>
      </c>
      <c r="E62" s="29"/>
    </row>
    <row r="63" spans="1:5" ht="24" customHeight="1" thickBot="1" thickTop="1">
      <c r="A63" s="35" t="s">
        <v>36</v>
      </c>
      <c r="B63" s="53">
        <f>B62+B58+B53+B40+B31+B25</f>
        <v>145018000</v>
      </c>
      <c r="C63" s="53">
        <f>SUM(C62,C58,C53,C40,C31,C25)</f>
        <v>14078500</v>
      </c>
      <c r="D63" s="53">
        <f>D59+D54+D41+D33+D26+D16</f>
        <v>32570987</v>
      </c>
      <c r="E63" s="30"/>
    </row>
    <row r="64" spans="1:5" ht="27.75" customHeight="1" thickTop="1">
      <c r="A64" s="3"/>
      <c r="B64" s="3"/>
      <c r="C64" s="3"/>
      <c r="D64" s="3" t="s">
        <v>16</v>
      </c>
      <c r="E64" s="3"/>
    </row>
    <row r="65" ht="35.25" customHeight="1">
      <c r="A65" s="2" t="s">
        <v>11</v>
      </c>
    </row>
    <row r="66" ht="26.25" customHeight="1">
      <c r="A66" s="1" t="s">
        <v>60</v>
      </c>
    </row>
    <row r="67" spans="1:5" ht="51" customHeight="1">
      <c r="A67" s="102" t="s">
        <v>69</v>
      </c>
      <c r="B67" s="102"/>
      <c r="C67" s="102"/>
      <c r="D67" s="102"/>
      <c r="E67" s="102"/>
    </row>
    <row r="68" ht="28.5" customHeight="1">
      <c r="A68" s="1" t="s">
        <v>14</v>
      </c>
    </row>
    <row r="69" spans="1:5" ht="45.75" customHeight="1">
      <c r="A69" s="103" t="s">
        <v>70</v>
      </c>
      <c r="B69" s="103"/>
      <c r="C69" s="103"/>
      <c r="D69" s="103"/>
      <c r="E69" s="103"/>
    </row>
    <row r="70" spans="1:4" ht="22.5" customHeight="1">
      <c r="A70" s="9"/>
      <c r="B70" s="8"/>
      <c r="C70" s="8"/>
      <c r="D70" s="8"/>
    </row>
    <row r="71" spans="1:3" ht="19.5">
      <c r="A71" s="1"/>
      <c r="B71" s="54"/>
      <c r="C71" s="54"/>
    </row>
    <row r="72" spans="1:3" ht="16.5">
      <c r="A72" s="54"/>
      <c r="B72" s="54"/>
      <c r="C72" s="54"/>
    </row>
    <row r="73" spans="1:3" ht="16.5">
      <c r="A73" s="55" t="s">
        <v>63</v>
      </c>
      <c r="B73" s="54"/>
      <c r="C73" s="101" t="s">
        <v>64</v>
      </c>
    </row>
    <row r="74" spans="1:3" ht="16.5">
      <c r="A74" s="84" t="s">
        <v>65</v>
      </c>
      <c r="B74" s="84"/>
      <c r="C74" s="101"/>
    </row>
    <row r="75" spans="1:3" ht="16.5">
      <c r="A75" s="55" t="s">
        <v>68</v>
      </c>
      <c r="B75" s="54"/>
      <c r="C75" s="54"/>
    </row>
    <row r="76" spans="1:3" ht="16.5">
      <c r="A76" s="55" t="s">
        <v>12</v>
      </c>
      <c r="B76" s="54"/>
      <c r="C76" s="54"/>
    </row>
    <row r="77" spans="1:3" ht="16.5">
      <c r="A77" s="55"/>
      <c r="B77" s="54"/>
      <c r="C77" s="54"/>
    </row>
    <row r="78" spans="1:3" ht="16.5">
      <c r="A78" s="55"/>
      <c r="B78" s="54"/>
      <c r="C78" s="54"/>
    </row>
    <row r="79" spans="1:3" ht="16.5">
      <c r="A79" s="55" t="s">
        <v>66</v>
      </c>
      <c r="B79" s="54"/>
      <c r="C79" s="54"/>
    </row>
    <row r="80" spans="1:3" ht="16.5">
      <c r="A80" s="55" t="s">
        <v>67</v>
      </c>
      <c r="B80" s="54"/>
      <c r="C80" s="54"/>
    </row>
  </sheetData>
  <mergeCells count="11">
    <mergeCell ref="C73:C74"/>
    <mergeCell ref="A67:E67"/>
    <mergeCell ref="A69:E69"/>
    <mergeCell ref="A1:E1"/>
    <mergeCell ref="A2:E2"/>
    <mergeCell ref="D14:D15"/>
    <mergeCell ref="E14:E15"/>
    <mergeCell ref="A14:A15"/>
    <mergeCell ref="C14:C15"/>
    <mergeCell ref="B14:B15"/>
    <mergeCell ref="D13:E13"/>
  </mergeCells>
  <printOptions/>
  <pageMargins left="0.3937007874015748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行政院主計處中部辦公室案</dc:creator>
  <cp:keywords/>
  <dc:description/>
  <cp:lastModifiedBy>使用者</cp:lastModifiedBy>
  <cp:lastPrinted>2008-10-29T07:02:31Z</cp:lastPrinted>
  <dcterms:created xsi:type="dcterms:W3CDTF">2008-04-08T02:13:47Z</dcterms:created>
  <dcterms:modified xsi:type="dcterms:W3CDTF">2008-11-17T03:57:30Z</dcterms:modified>
  <cp:category/>
  <cp:version/>
  <cp:contentType/>
  <cp:contentStatus/>
</cp:coreProperties>
</file>