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2" windowWidth="16896" windowHeight="7572" activeTab="3"/>
  </bookViews>
  <sheets>
    <sheet name="第一季 " sheetId="1" r:id="rId1"/>
    <sheet name="第二季" sheetId="2" r:id="rId2"/>
    <sheet name="第三季" sheetId="3" r:id="rId3"/>
    <sheet name="第四季" sheetId="4" r:id="rId4"/>
  </sheets>
  <definedNames>
    <definedName name="_xlnm.Print_Area" localSheetId="0">'第一季 '!$A$1:$T$35</definedName>
    <definedName name="_xlnm.Print_Area" localSheetId="1">'第二季'!$A$1:$T$35</definedName>
    <definedName name="_xlnm.Print_Area" localSheetId="2">'第三季'!$A$1:$P$35</definedName>
    <definedName name="_xlnm.Print_Area" localSheetId="3">'第四季'!$A$1:$P$35</definedName>
  </definedNames>
  <calcPr fullCalcOnLoad="1"/>
</workbook>
</file>

<file path=xl/comments1.xml><?xml version="1.0" encoding="utf-8"?>
<comments xmlns="http://schemas.openxmlformats.org/spreadsheetml/2006/main">
  <authors>
    <author>km332621</author>
    <author>km352847</author>
  </authors>
  <commentList>
    <comment ref="J12" authorId="0">
      <text>
        <r>
          <rPr>
            <b/>
            <sz val="9"/>
            <rFont val="Tahoma"/>
            <family val="2"/>
          </rPr>
          <t>km332621: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J10" authorId="1">
      <text>
        <r>
          <rPr>
            <b/>
            <sz val="9"/>
            <rFont val="Tahoma"/>
            <family val="2"/>
          </rPr>
          <t>km352847:</t>
        </r>
        <r>
          <rPr>
            <sz val="9"/>
            <rFont val="Tahoma"/>
            <family val="2"/>
          </rPr>
          <t xml:space="preserve">
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P13" authorId="1">
      <text>
        <r>
          <rPr>
            <b/>
            <sz val="9"/>
            <rFont val="Tahoma"/>
            <family val="2"/>
          </rPr>
          <t>km352847: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尚義徵收1604+苗圃4894
</t>
        </r>
      </text>
    </comment>
    <comment ref="I10" authorId="1">
      <text>
        <r>
          <rPr>
            <b/>
            <sz val="9"/>
            <rFont val="細明體"/>
            <family val="3"/>
          </rPr>
          <t>雷區10+離島(公有)5</t>
        </r>
      </text>
    </comment>
  </commentList>
</comments>
</file>

<file path=xl/comments2.xml><?xml version="1.0" encoding="utf-8"?>
<comments xmlns="http://schemas.openxmlformats.org/spreadsheetml/2006/main">
  <authors>
    <author>km332621</author>
    <author>km352847</author>
  </authors>
  <commentList>
    <comment ref="P12" authorId="0">
      <text>
        <r>
          <rPr>
            <b/>
            <sz val="9"/>
            <rFont val="Tahoma"/>
            <family val="2"/>
          </rPr>
          <t>km332621: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面積</t>
        </r>
        <r>
          <rPr>
            <sz val="9"/>
            <rFont val="Tahoma"/>
            <family val="2"/>
          </rPr>
          <t xml:space="preserve">*1500
</t>
        </r>
      </text>
    </comment>
    <comment ref="I10" authorId="1">
      <text>
        <r>
          <rPr>
            <b/>
            <sz val="9"/>
            <rFont val="細明體"/>
            <family val="3"/>
          </rPr>
          <t>雷區10+離島(公有)5</t>
        </r>
      </text>
    </comment>
    <comment ref="J10" authorId="1">
      <text>
        <r>
          <rPr>
            <b/>
            <sz val="9"/>
            <rFont val="Tahoma"/>
            <family val="2"/>
          </rPr>
          <t>km352847:</t>
        </r>
        <r>
          <rPr>
            <sz val="9"/>
            <rFont val="Tahoma"/>
            <family val="2"/>
          </rPr>
          <t xml:space="preserve">
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J12" authorId="0">
      <text>
        <r>
          <rPr>
            <b/>
            <sz val="9"/>
            <rFont val="Tahoma"/>
            <family val="2"/>
          </rPr>
          <t>km332621: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</commentList>
</comments>
</file>

<file path=xl/comments3.xml><?xml version="1.0" encoding="utf-8"?>
<comments xmlns="http://schemas.openxmlformats.org/spreadsheetml/2006/main">
  <authors>
    <author>km352847</author>
    <author>km332621</author>
  </authors>
  <commentList>
    <comment ref="I10" authorId="0">
      <text>
        <r>
          <rPr>
            <b/>
            <sz val="9"/>
            <rFont val="細明體"/>
            <family val="3"/>
          </rPr>
          <t>雷區10+離島(公有)5</t>
        </r>
      </text>
    </comment>
    <comment ref="J10" authorId="0">
      <text>
        <r>
          <rPr>
            <b/>
            <sz val="9"/>
            <rFont val="Tahoma"/>
            <family val="2"/>
          </rPr>
          <t>km352847:</t>
        </r>
        <r>
          <rPr>
            <sz val="9"/>
            <rFont val="Tahoma"/>
            <family val="2"/>
          </rPr>
          <t xml:space="preserve">
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J12" authorId="1">
      <text>
        <r>
          <rPr>
            <b/>
            <sz val="9"/>
            <rFont val="Tahoma"/>
            <family val="2"/>
          </rPr>
          <t>km332621: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</commentList>
</comments>
</file>

<file path=xl/comments4.xml><?xml version="1.0" encoding="utf-8"?>
<comments xmlns="http://schemas.openxmlformats.org/spreadsheetml/2006/main">
  <authors>
    <author>km352847</author>
    <author>km332621</author>
  </authors>
  <commentList>
    <comment ref="I10" authorId="0">
      <text>
        <r>
          <rPr>
            <b/>
            <sz val="9"/>
            <rFont val="細明體"/>
            <family val="3"/>
          </rPr>
          <t>雷區10+離島(公有)5</t>
        </r>
      </text>
    </comment>
    <comment ref="J10" authorId="0">
      <text>
        <r>
          <rPr>
            <b/>
            <sz val="9"/>
            <rFont val="Tahoma"/>
            <family val="2"/>
          </rPr>
          <t>km352847:</t>
        </r>
        <r>
          <rPr>
            <sz val="9"/>
            <rFont val="Tahoma"/>
            <family val="2"/>
          </rPr>
          <t xml:space="preserve">
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J12" authorId="1">
      <text>
        <r>
          <rPr>
            <b/>
            <sz val="9"/>
            <rFont val="Tahoma"/>
            <family val="2"/>
          </rPr>
          <t>km332621: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</commentList>
</comments>
</file>

<file path=xl/sharedStrings.xml><?xml version="1.0" encoding="utf-8"?>
<sst xmlns="http://schemas.openxmlformats.org/spreadsheetml/2006/main" count="250" uniqueCount="86">
  <si>
    <t>公開類</t>
  </si>
  <si>
    <t>（造林性質別）</t>
  </si>
  <si>
    <t>鄉鎮</t>
  </si>
  <si>
    <t>代號</t>
  </si>
  <si>
    <t>事業區</t>
  </si>
  <si>
    <t>工作種類</t>
  </si>
  <si>
    <t>名稱</t>
  </si>
  <si>
    <t>預定數量</t>
  </si>
  <si>
    <t>全年度</t>
  </si>
  <si>
    <t>面積</t>
  </si>
  <si>
    <t>數量</t>
  </si>
  <si>
    <t>實行數量</t>
  </si>
  <si>
    <t>表號</t>
  </si>
  <si>
    <t>單位</t>
  </si>
  <si>
    <r>
      <t>面積</t>
    </r>
    <r>
      <rPr>
        <sz val="10"/>
        <rFont val="Times New Roman"/>
        <family val="1"/>
      </rPr>
      <t>:(</t>
    </r>
    <r>
      <rPr>
        <sz val="10"/>
        <rFont val="標楷體"/>
        <family val="4"/>
      </rPr>
      <t>新植、補植、撫育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公頃</t>
    </r>
  </si>
  <si>
    <r>
      <t>　　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育苗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平方公尺</t>
    </r>
  </si>
  <si>
    <r>
      <t>數量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株</t>
    </r>
  </si>
  <si>
    <t>機關長官</t>
  </si>
  <si>
    <t>主辦業務人員</t>
  </si>
  <si>
    <t>主辦統計人員</t>
  </si>
  <si>
    <t>審核</t>
  </si>
  <si>
    <t>填表</t>
  </si>
  <si>
    <t>編製機關</t>
  </si>
  <si>
    <r>
      <t>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畫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號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碼</t>
    </r>
  </si>
  <si>
    <r>
      <t>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畫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度</t>
    </r>
  </si>
  <si>
    <t>附
註</t>
  </si>
  <si>
    <t>2233-02-01(02)-2</t>
  </si>
  <si>
    <t>季報</t>
  </si>
  <si>
    <r>
      <t xml:space="preserve">(      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)</t>
    </r>
  </si>
  <si>
    <t>樹種</t>
  </si>
  <si>
    <t>本季數量</t>
  </si>
  <si>
    <t>累計數</t>
  </si>
  <si>
    <t>面積</t>
  </si>
  <si>
    <t>註：本表造林面積及數量不含相關造林計畫部分。</t>
  </si>
  <si>
    <r>
      <t>資料來源</t>
    </r>
    <r>
      <rPr>
        <sz val="12"/>
        <rFont val="Times New Roman"/>
        <family val="1"/>
      </rPr>
      <t xml:space="preserve"> :</t>
    </r>
    <r>
      <rPr>
        <sz val="12"/>
        <rFont val="標楷體"/>
        <family val="4"/>
      </rPr>
      <t>本縣市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機關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依據鄉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鎮、市、區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公所或所屬單位查報資料彙編。</t>
    </r>
  </si>
  <si>
    <r>
      <t>每季終了後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日內編報</t>
    </r>
  </si>
  <si>
    <r>
      <t>填表說明</t>
    </r>
    <r>
      <rPr>
        <sz val="12"/>
        <rFont val="Times New Roman"/>
        <family val="1"/>
      </rPr>
      <t xml:space="preserve"> : 1.</t>
    </r>
    <r>
      <rPr>
        <sz val="12"/>
        <rFont val="標楷體"/>
        <family val="4"/>
      </rPr>
      <t>本表「面積」欄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除育苗面積填列整數外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其餘面積請填列至小數點以下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,3</t>
    </r>
    <r>
      <rPr>
        <sz val="12"/>
        <rFont val="標楷體"/>
        <family val="4"/>
      </rPr>
      <t>位以下四捨五入。</t>
    </r>
  </si>
  <si>
    <r>
      <t>　　　　</t>
    </r>
    <r>
      <rPr>
        <sz val="12"/>
        <rFont val="Times New Roman"/>
        <family val="1"/>
      </rPr>
      <t xml:space="preserve">   2.</t>
    </r>
    <r>
      <rPr>
        <sz val="12"/>
        <rFont val="標楷體"/>
        <family val="4"/>
      </rPr>
      <t>本表編製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份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先送主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計單位會核後抽存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</t>
    </r>
    <r>
      <rPr>
        <sz val="12"/>
        <rFont val="Times New Roman"/>
        <family val="1"/>
      </rPr>
      <t>,1</t>
    </r>
    <r>
      <rPr>
        <sz val="12"/>
        <rFont val="標楷體"/>
        <family val="4"/>
      </rPr>
      <t>份自存</t>
    </r>
    <r>
      <rPr>
        <sz val="12"/>
        <rFont val="Times New Roman"/>
        <family val="1"/>
      </rPr>
      <t>,2</t>
    </r>
    <r>
      <rPr>
        <sz val="12"/>
        <rFont val="標楷體"/>
        <family val="4"/>
      </rPr>
      <t>份送行政院農業委員會林務局。</t>
    </r>
  </si>
  <si>
    <t>金門</t>
  </si>
  <si>
    <t>新植</t>
  </si>
  <si>
    <t>其他闊</t>
  </si>
  <si>
    <t>補植</t>
  </si>
  <si>
    <t>撫育</t>
  </si>
  <si>
    <t>移植</t>
  </si>
  <si>
    <t>培養</t>
  </si>
  <si>
    <r>
      <t>　金門縣政府海岸林</t>
    </r>
    <r>
      <rPr>
        <sz val="18"/>
        <rFont val="標楷體"/>
        <family val="4"/>
      </rPr>
      <t>造林工作</t>
    </r>
  </si>
  <si>
    <r>
      <t xml:space="preserve">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月）</t>
    </r>
  </si>
  <si>
    <r>
      <t>編製日期</t>
    </r>
    <r>
      <rPr>
        <sz val="12"/>
        <rFont val="Times New Roman"/>
        <family val="1"/>
      </rPr>
      <t xml:space="preserve"> :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日</t>
    </r>
  </si>
  <si>
    <t>培育</t>
  </si>
  <si>
    <r>
      <t>每季終了後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日內編報</t>
    </r>
  </si>
  <si>
    <r>
      <t>　　金門縣政府海岸林</t>
    </r>
    <r>
      <rPr>
        <sz val="18"/>
        <color indexed="8"/>
        <rFont val="標楷體"/>
        <family val="4"/>
      </rPr>
      <t>造林工作</t>
    </r>
  </si>
  <si>
    <r>
      <t>面積</t>
    </r>
    <r>
      <rPr>
        <sz val="10"/>
        <color indexed="8"/>
        <rFont val="Times New Roman"/>
        <family val="1"/>
      </rPr>
      <t>:(</t>
    </r>
    <r>
      <rPr>
        <sz val="10"/>
        <color indexed="8"/>
        <rFont val="標楷體"/>
        <family val="4"/>
      </rPr>
      <t>新植、補植、撫育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公頃</t>
    </r>
  </si>
  <si>
    <r>
      <t>　　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育苗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平方公尺</t>
    </r>
  </si>
  <si>
    <r>
      <t xml:space="preserve">                  </t>
    </r>
    <r>
      <rPr>
        <sz val="12"/>
        <color indexed="8"/>
        <rFont val="標楷體"/>
        <family val="4"/>
      </rPr>
      <t>中華民國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標楷體"/>
        <family val="4"/>
      </rPr>
      <t>年第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月至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月）</t>
    </r>
  </si>
  <si>
    <r>
      <t xml:space="preserve">(      </t>
    </r>
    <r>
      <rPr>
        <sz val="12"/>
        <color indexed="8"/>
        <rFont val="標楷體"/>
        <family val="4"/>
      </rPr>
      <t>月至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 xml:space="preserve"> )</t>
    </r>
  </si>
  <si>
    <r>
      <t>數量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株</t>
    </r>
  </si>
  <si>
    <r>
      <t>計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畫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案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年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度</t>
    </r>
  </si>
  <si>
    <r>
      <t>計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畫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案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號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碼</t>
    </r>
  </si>
  <si>
    <r>
      <t>資料來源</t>
    </r>
    <r>
      <rPr>
        <sz val="12"/>
        <color indexed="8"/>
        <rFont val="Times New Roman"/>
        <family val="1"/>
      </rPr>
      <t xml:space="preserve"> :</t>
    </r>
    <r>
      <rPr>
        <sz val="12"/>
        <color indexed="8"/>
        <rFont val="標楷體"/>
        <family val="4"/>
      </rPr>
      <t>本縣市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機關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依據鄉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鎮、市、區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公所或所屬單位查報資料彙編。</t>
    </r>
  </si>
  <si>
    <r>
      <t>填表說明</t>
    </r>
    <r>
      <rPr>
        <sz val="12"/>
        <color indexed="8"/>
        <rFont val="Times New Roman"/>
        <family val="1"/>
      </rPr>
      <t xml:space="preserve"> : 1.</t>
    </r>
    <r>
      <rPr>
        <sz val="12"/>
        <color indexed="8"/>
        <rFont val="標楷體"/>
        <family val="4"/>
      </rPr>
      <t>本表「面積」欄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</rPr>
      <t>除育苗面積填列整數外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</rPr>
      <t>其餘面積請填列至小數點以下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位</t>
    </r>
    <r>
      <rPr>
        <sz val="12"/>
        <color indexed="8"/>
        <rFont val="Times New Roman"/>
        <family val="1"/>
      </rPr>
      <t>,3</t>
    </r>
    <r>
      <rPr>
        <sz val="12"/>
        <color indexed="8"/>
        <rFont val="標楷體"/>
        <family val="4"/>
      </rPr>
      <t>位以下四捨五入。</t>
    </r>
  </si>
  <si>
    <r>
      <t>　　　　</t>
    </r>
    <r>
      <rPr>
        <sz val="12"/>
        <color indexed="8"/>
        <rFont val="Times New Roman"/>
        <family val="1"/>
      </rPr>
      <t xml:space="preserve">   2.</t>
    </r>
    <r>
      <rPr>
        <sz val="12"/>
        <color indexed="8"/>
        <rFont val="標楷體"/>
        <family val="4"/>
      </rPr>
      <t>本表編製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份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</rPr>
      <t>先送主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計單位會核後抽存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</t>
    </r>
    <r>
      <rPr>
        <sz val="12"/>
        <color indexed="8"/>
        <rFont val="Times New Roman"/>
        <family val="1"/>
      </rPr>
      <t>,1</t>
    </r>
    <r>
      <rPr>
        <sz val="12"/>
        <color indexed="8"/>
        <rFont val="標楷體"/>
        <family val="4"/>
      </rPr>
      <t>份自存</t>
    </r>
    <r>
      <rPr>
        <sz val="12"/>
        <color indexed="8"/>
        <rFont val="Times New Roman"/>
        <family val="1"/>
      </rPr>
      <t>,2</t>
    </r>
    <r>
      <rPr>
        <sz val="12"/>
        <color indexed="8"/>
        <rFont val="標楷體"/>
        <family val="4"/>
      </rPr>
      <t>份送行政院農業委員會林務局。</t>
    </r>
  </si>
  <si>
    <r>
      <t>編製日期</t>
    </r>
    <r>
      <rPr>
        <sz val="12"/>
        <color indexed="8"/>
        <rFont val="Times New Roman"/>
        <family val="1"/>
      </rPr>
      <t xml:space="preserve"> :</t>
    </r>
    <r>
      <rPr>
        <sz val="12"/>
        <color indexed="8"/>
        <rFont val="標楷體"/>
        <family val="4"/>
      </rPr>
      <t>中華民國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日</t>
    </r>
  </si>
  <si>
    <r>
      <t>每季終了後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日內編報</t>
    </r>
  </si>
  <si>
    <r>
      <t xml:space="preserve">　　金門縣政府海岸林 </t>
    </r>
    <r>
      <rPr>
        <sz val="18"/>
        <color indexed="8"/>
        <rFont val="標楷體"/>
        <family val="4"/>
      </rPr>
      <t>造林工作</t>
    </r>
  </si>
  <si>
    <r>
      <t>面積</t>
    </r>
    <r>
      <rPr>
        <sz val="10"/>
        <color indexed="8"/>
        <rFont val="Times New Roman"/>
        <family val="1"/>
      </rPr>
      <t>:(</t>
    </r>
    <r>
      <rPr>
        <sz val="10"/>
        <color indexed="8"/>
        <rFont val="標楷體"/>
        <family val="4"/>
      </rPr>
      <t>新植、補植、撫育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公頃</t>
    </r>
  </si>
  <si>
    <r>
      <t>　　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育苗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平方公尺</t>
    </r>
  </si>
  <si>
    <r>
      <t xml:space="preserve">                  </t>
    </r>
    <r>
      <rPr>
        <sz val="12"/>
        <color indexed="8"/>
        <rFont val="標楷體"/>
        <family val="4"/>
      </rPr>
      <t>中華民國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標楷體"/>
        <family val="4"/>
      </rPr>
      <t>年第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（</t>
    </r>
    <r>
      <rPr>
        <sz val="12"/>
        <color indexed="8"/>
        <rFont val="Times New Roman"/>
        <family val="1"/>
      </rPr>
      <t xml:space="preserve"> 7</t>
    </r>
    <r>
      <rPr>
        <sz val="12"/>
        <color indexed="8"/>
        <rFont val="標楷體"/>
        <family val="4"/>
      </rPr>
      <t>月至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月）</t>
    </r>
  </si>
  <si>
    <r>
      <t>數量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株</t>
    </r>
  </si>
  <si>
    <r>
      <t>計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畫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案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年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度</t>
    </r>
  </si>
  <si>
    <r>
      <t>計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畫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案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號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碼</t>
    </r>
  </si>
  <si>
    <r>
      <t>資料來源</t>
    </r>
    <r>
      <rPr>
        <sz val="12"/>
        <color indexed="8"/>
        <rFont val="Times New Roman"/>
        <family val="1"/>
      </rPr>
      <t xml:space="preserve"> :</t>
    </r>
    <r>
      <rPr>
        <sz val="12"/>
        <color indexed="8"/>
        <rFont val="標楷體"/>
        <family val="4"/>
      </rPr>
      <t>本縣市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機關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依據鄉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鎮、市、區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公所或所屬單位查報資料彙編。</t>
    </r>
  </si>
  <si>
    <r>
      <t>填表說明</t>
    </r>
    <r>
      <rPr>
        <sz val="12"/>
        <color indexed="8"/>
        <rFont val="Times New Roman"/>
        <family val="1"/>
      </rPr>
      <t xml:space="preserve"> : 1.</t>
    </r>
    <r>
      <rPr>
        <sz val="12"/>
        <color indexed="8"/>
        <rFont val="標楷體"/>
        <family val="4"/>
      </rPr>
      <t>本表「面積」欄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</rPr>
      <t>除育苗面積填列整數外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</rPr>
      <t>其餘面積請填列至小數點以下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位</t>
    </r>
    <r>
      <rPr>
        <sz val="12"/>
        <color indexed="8"/>
        <rFont val="Times New Roman"/>
        <family val="1"/>
      </rPr>
      <t>,3</t>
    </r>
    <r>
      <rPr>
        <sz val="12"/>
        <color indexed="8"/>
        <rFont val="標楷體"/>
        <family val="4"/>
      </rPr>
      <t>位以下四捨五入。</t>
    </r>
  </si>
  <si>
    <r>
      <t>　　　　</t>
    </r>
    <r>
      <rPr>
        <sz val="12"/>
        <color indexed="8"/>
        <rFont val="Times New Roman"/>
        <family val="1"/>
      </rPr>
      <t xml:space="preserve">   2.</t>
    </r>
    <r>
      <rPr>
        <sz val="12"/>
        <color indexed="8"/>
        <rFont val="標楷體"/>
        <family val="4"/>
      </rPr>
      <t>本表編製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份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</rPr>
      <t>先送主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計單位會核後抽存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</t>
    </r>
    <r>
      <rPr>
        <sz val="12"/>
        <color indexed="8"/>
        <rFont val="Times New Roman"/>
        <family val="1"/>
      </rPr>
      <t>,1</t>
    </r>
    <r>
      <rPr>
        <sz val="12"/>
        <color indexed="8"/>
        <rFont val="標楷體"/>
        <family val="4"/>
      </rPr>
      <t>份自存</t>
    </r>
    <r>
      <rPr>
        <sz val="12"/>
        <color indexed="8"/>
        <rFont val="Times New Roman"/>
        <family val="1"/>
      </rPr>
      <t>,2</t>
    </r>
    <r>
      <rPr>
        <sz val="12"/>
        <color indexed="8"/>
        <rFont val="標楷體"/>
        <family val="4"/>
      </rPr>
      <t>份送行政院農業委員會林務局。</t>
    </r>
  </si>
  <si>
    <r>
      <t>編製日期</t>
    </r>
    <r>
      <rPr>
        <sz val="12"/>
        <color indexed="8"/>
        <rFont val="Times New Roman"/>
        <family val="1"/>
      </rPr>
      <t xml:space="preserve"> :</t>
    </r>
    <r>
      <rPr>
        <sz val="12"/>
        <color indexed="8"/>
        <rFont val="標楷體"/>
        <family val="4"/>
      </rPr>
      <t>中華民國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標楷體"/>
        <family val="4"/>
      </rPr>
      <t>日</t>
    </r>
  </si>
  <si>
    <r>
      <t>每季終了後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日內編報</t>
    </r>
  </si>
  <si>
    <r>
      <t xml:space="preserve">　金門縣政府海岸林 </t>
    </r>
    <r>
      <rPr>
        <sz val="18"/>
        <color indexed="8"/>
        <rFont val="標楷體"/>
        <family val="4"/>
      </rPr>
      <t>造林工作</t>
    </r>
  </si>
  <si>
    <r>
      <t>面積</t>
    </r>
    <r>
      <rPr>
        <sz val="10"/>
        <color indexed="8"/>
        <rFont val="Times New Roman"/>
        <family val="1"/>
      </rPr>
      <t>:(</t>
    </r>
    <r>
      <rPr>
        <sz val="10"/>
        <color indexed="8"/>
        <rFont val="標楷體"/>
        <family val="4"/>
      </rPr>
      <t>新植、補植、撫育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公頃</t>
    </r>
  </si>
  <si>
    <r>
      <t>　　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育苗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平方公尺</t>
    </r>
  </si>
  <si>
    <r>
      <t xml:space="preserve">                  </t>
    </r>
    <r>
      <rPr>
        <sz val="12"/>
        <color indexed="8"/>
        <rFont val="標楷體"/>
        <family val="4"/>
      </rPr>
      <t>中華民國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標楷體"/>
        <family val="4"/>
      </rPr>
      <t>年第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月至</t>
    </r>
    <r>
      <rPr>
        <sz val="12"/>
        <color indexed="8"/>
        <rFont val="Times New Roman"/>
        <family val="1"/>
      </rPr>
      <t xml:space="preserve">12 </t>
    </r>
    <r>
      <rPr>
        <sz val="12"/>
        <color indexed="8"/>
        <rFont val="標楷體"/>
        <family val="4"/>
      </rPr>
      <t>月）</t>
    </r>
  </si>
  <si>
    <r>
      <t>數量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株</t>
    </r>
  </si>
  <si>
    <r>
      <t>計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畫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案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年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度</t>
    </r>
  </si>
  <si>
    <r>
      <t>計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畫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案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號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標楷體"/>
        <family val="4"/>
      </rPr>
      <t>碼</t>
    </r>
  </si>
  <si>
    <r>
      <t>資料來源</t>
    </r>
    <r>
      <rPr>
        <sz val="12"/>
        <color indexed="8"/>
        <rFont val="Times New Roman"/>
        <family val="1"/>
      </rPr>
      <t xml:space="preserve"> :</t>
    </r>
    <r>
      <rPr>
        <sz val="12"/>
        <color indexed="8"/>
        <rFont val="標楷體"/>
        <family val="4"/>
      </rPr>
      <t>本縣市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機關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依據鄉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鎮、市、區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公所或所屬單位查報資料彙編。</t>
    </r>
  </si>
  <si>
    <r>
      <t>填表說明</t>
    </r>
    <r>
      <rPr>
        <sz val="12"/>
        <color indexed="8"/>
        <rFont val="Times New Roman"/>
        <family val="1"/>
      </rPr>
      <t xml:space="preserve"> : 1.</t>
    </r>
    <r>
      <rPr>
        <sz val="12"/>
        <color indexed="8"/>
        <rFont val="標楷體"/>
        <family val="4"/>
      </rPr>
      <t>本表「面積」欄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</rPr>
      <t>除育苗面積填列整數外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</rPr>
      <t>其餘面積請填列至小數點以下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位</t>
    </r>
    <r>
      <rPr>
        <sz val="12"/>
        <color indexed="8"/>
        <rFont val="Times New Roman"/>
        <family val="1"/>
      </rPr>
      <t>,3</t>
    </r>
    <r>
      <rPr>
        <sz val="12"/>
        <color indexed="8"/>
        <rFont val="標楷體"/>
        <family val="4"/>
      </rPr>
      <t>位以下四捨五入。</t>
    </r>
  </si>
  <si>
    <r>
      <t>　　　　</t>
    </r>
    <r>
      <rPr>
        <sz val="12"/>
        <color indexed="8"/>
        <rFont val="Times New Roman"/>
        <family val="1"/>
      </rPr>
      <t xml:space="preserve">   2.</t>
    </r>
    <r>
      <rPr>
        <sz val="12"/>
        <color indexed="8"/>
        <rFont val="標楷體"/>
        <family val="4"/>
      </rPr>
      <t>本表編製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份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</rPr>
      <t>先送主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計單位會核後抽存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</t>
    </r>
    <r>
      <rPr>
        <sz val="12"/>
        <color indexed="8"/>
        <rFont val="Times New Roman"/>
        <family val="1"/>
      </rPr>
      <t>,1</t>
    </r>
    <r>
      <rPr>
        <sz val="12"/>
        <color indexed="8"/>
        <rFont val="標楷體"/>
        <family val="4"/>
      </rPr>
      <t>份自存</t>
    </r>
    <r>
      <rPr>
        <sz val="12"/>
        <color indexed="8"/>
        <rFont val="Times New Roman"/>
        <family val="1"/>
      </rPr>
      <t>,2</t>
    </r>
    <r>
      <rPr>
        <sz val="12"/>
        <color indexed="8"/>
        <rFont val="標楷體"/>
        <family val="4"/>
      </rPr>
      <t>份送行政院農業委員會林務局。</t>
    </r>
  </si>
  <si>
    <r>
      <t>編製日期</t>
    </r>
    <r>
      <rPr>
        <sz val="12"/>
        <color indexed="8"/>
        <rFont val="Times New Roman"/>
        <family val="1"/>
      </rPr>
      <t xml:space="preserve"> :</t>
    </r>
    <r>
      <rPr>
        <sz val="12"/>
        <color indexed="8"/>
        <rFont val="標楷體"/>
        <family val="4"/>
      </rPr>
      <t>中華民國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</si>
</sst>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.0_ "/>
    <numFmt numFmtId="179" formatCode="0.00_ "/>
    <numFmt numFmtId="180" formatCode="#,##0.00_ "/>
    <numFmt numFmtId="181" formatCode="#,##0_);[Red]\(#,##0\)"/>
    <numFmt numFmtId="182" formatCode="#,##0.00_);[Red]\(#,##0.00\)"/>
  </numFmts>
  <fonts count="7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8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9"/>
      <name val="細明體"/>
      <family val="3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8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1"/>
      <color indexed="8"/>
      <name val="標楷體"/>
      <family val="4"/>
    </font>
    <font>
      <u val="single"/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  <font>
      <sz val="11"/>
      <color rgb="FFFF0000"/>
      <name val="標楷體"/>
      <family val="4"/>
    </font>
    <font>
      <sz val="12"/>
      <color theme="1"/>
      <name val="Times New Roman"/>
      <family val="1"/>
    </font>
    <font>
      <sz val="11"/>
      <color theme="1"/>
      <name val="標楷體"/>
      <family val="4"/>
    </font>
    <font>
      <sz val="9"/>
      <color theme="1"/>
      <name val="標楷體"/>
      <family val="4"/>
    </font>
    <font>
      <sz val="12"/>
      <color theme="1"/>
      <name val="新細明體"/>
      <family val="1"/>
    </font>
    <font>
      <u val="single"/>
      <sz val="18"/>
      <color theme="1"/>
      <name val="標楷體"/>
      <family val="4"/>
    </font>
    <font>
      <sz val="10"/>
      <color theme="1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indent="3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3" fillId="0" borderId="0" xfId="0" applyFont="1" applyAlignment="1">
      <alignment/>
    </xf>
    <xf numFmtId="176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81" fontId="64" fillId="0" borderId="0" xfId="0" applyNumberFormat="1" applyFont="1" applyAlignment="1">
      <alignment/>
    </xf>
    <xf numFmtId="176" fontId="64" fillId="0" borderId="0" xfId="0" applyNumberFormat="1" applyFont="1" applyAlignment="1">
      <alignment/>
    </xf>
    <xf numFmtId="179" fontId="64" fillId="0" borderId="0" xfId="0" applyNumberFormat="1" applyFont="1" applyAlignment="1">
      <alignment/>
    </xf>
    <xf numFmtId="182" fontId="64" fillId="0" borderId="0" xfId="0" applyNumberFormat="1" applyFont="1" applyAlignment="1">
      <alignment/>
    </xf>
    <xf numFmtId="179" fontId="64" fillId="0" borderId="0" xfId="0" applyNumberFormat="1" applyFont="1" applyAlignment="1">
      <alignment/>
    </xf>
    <xf numFmtId="179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176" fontId="64" fillId="0" borderId="0" xfId="0" applyNumberFormat="1" applyFont="1" applyFill="1" applyAlignment="1">
      <alignment/>
    </xf>
    <xf numFmtId="179" fontId="64" fillId="0" borderId="0" xfId="0" applyNumberFormat="1" applyFont="1" applyFill="1" applyAlignment="1">
      <alignment/>
    </xf>
    <xf numFmtId="0" fontId="64" fillId="0" borderId="0" xfId="0" applyFont="1" applyAlignment="1">
      <alignment horizontal="right"/>
    </xf>
    <xf numFmtId="0" fontId="66" fillId="0" borderId="11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4" fillId="0" borderId="12" xfId="0" applyFont="1" applyBorder="1" applyAlignment="1">
      <alignment horizontal="distributed" vertical="center"/>
    </xf>
    <xf numFmtId="0" fontId="64" fillId="0" borderId="13" xfId="0" applyFont="1" applyBorder="1" applyAlignment="1">
      <alignment horizontal="distributed" vertical="center"/>
    </xf>
    <xf numFmtId="0" fontId="64" fillId="0" borderId="12" xfId="0" applyFont="1" applyBorder="1" applyAlignment="1">
      <alignment horizontal="distributed" vertical="center"/>
    </xf>
    <xf numFmtId="0" fontId="64" fillId="0" borderId="10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0" xfId="0" applyFont="1" applyBorder="1" applyAlignment="1">
      <alignment horizontal="left" indent="3"/>
    </xf>
    <xf numFmtId="0" fontId="67" fillId="0" borderId="0" xfId="0" applyFont="1" applyAlignment="1">
      <alignment/>
    </xf>
    <xf numFmtId="0" fontId="64" fillId="0" borderId="12" xfId="0" applyFont="1" applyBorder="1" applyAlignment="1">
      <alignment horizontal="distributed" vertical="center"/>
    </xf>
    <xf numFmtId="0" fontId="64" fillId="0" borderId="0" xfId="0" applyFont="1" applyAlignment="1">
      <alignment horizontal="center"/>
    </xf>
    <xf numFmtId="0" fontId="64" fillId="0" borderId="13" xfId="0" applyFont="1" applyBorder="1" applyAlignment="1">
      <alignment horizontal="distributed" vertical="center"/>
    </xf>
    <xf numFmtId="0" fontId="64" fillId="0" borderId="0" xfId="0" applyFont="1" applyFill="1" applyAlignment="1">
      <alignment horizontal="center"/>
    </xf>
    <xf numFmtId="176" fontId="64" fillId="0" borderId="0" xfId="0" applyNumberFormat="1" applyFont="1" applyFill="1" applyAlignment="1">
      <alignment horizontal="center"/>
    </xf>
    <xf numFmtId="0" fontId="64" fillId="0" borderId="0" xfId="0" applyFont="1" applyBorder="1" applyAlignment="1">
      <alignment/>
    </xf>
    <xf numFmtId="0" fontId="64" fillId="0" borderId="0" xfId="0" applyFont="1" applyFill="1" applyBorder="1" applyAlignment="1">
      <alignment horizontal="center"/>
    </xf>
    <xf numFmtId="176" fontId="64" fillId="0" borderId="0" xfId="0" applyNumberFormat="1" applyFont="1" applyFill="1" applyBorder="1" applyAlignment="1">
      <alignment horizontal="center"/>
    </xf>
    <xf numFmtId="179" fontId="64" fillId="0" borderId="0" xfId="0" applyNumberFormat="1" applyFont="1" applyAlignment="1">
      <alignment horizontal="center"/>
    </xf>
    <xf numFmtId="176" fontId="64" fillId="0" borderId="0" xfId="0" applyNumberFormat="1" applyFont="1" applyAlignment="1">
      <alignment horizontal="center"/>
    </xf>
    <xf numFmtId="179" fontId="64" fillId="0" borderId="0" xfId="0" applyNumberFormat="1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13" xfId="0" applyFont="1" applyBorder="1" applyAlignment="1">
      <alignment horizontal="distributed" vertical="center"/>
    </xf>
    <xf numFmtId="0" fontId="64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5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" fillId="0" borderId="14" xfId="0" applyFont="1" applyBorder="1" applyAlignment="1">
      <alignment horizontal="distributed" vertical="distributed" wrapText="1"/>
    </xf>
    <xf numFmtId="0" fontId="1" fillId="0" borderId="18" xfId="0" applyFont="1" applyBorder="1" applyAlignment="1">
      <alignment horizontal="distributed" vertical="distributed"/>
    </xf>
    <xf numFmtId="0" fontId="1" fillId="0" borderId="11" xfId="0" applyFont="1" applyBorder="1" applyAlignment="1">
      <alignment horizontal="distributed" vertical="distributed"/>
    </xf>
    <xf numFmtId="0" fontId="1" fillId="0" borderId="19" xfId="0" applyFont="1" applyBorder="1" applyAlignment="1">
      <alignment horizontal="distributed" vertical="distributed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4" fillId="0" borderId="13" xfId="0" applyFont="1" applyBorder="1" applyAlignment="1">
      <alignment horizontal="distributed" vertical="center"/>
    </xf>
    <xf numFmtId="0" fontId="64" fillId="0" borderId="15" xfId="0" applyFont="1" applyBorder="1" applyAlignment="1">
      <alignment horizontal="distributed" vertical="center"/>
    </xf>
    <xf numFmtId="0" fontId="68" fillId="0" borderId="12" xfId="0" applyFont="1" applyBorder="1" applyAlignment="1">
      <alignment horizontal="distributed" vertical="center"/>
    </xf>
    <xf numFmtId="0" fontId="69" fillId="0" borderId="12" xfId="0" applyFont="1" applyBorder="1" applyAlignment="1">
      <alignment/>
    </xf>
    <xf numFmtId="0" fontId="66" fillId="0" borderId="13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/>
    </xf>
    <xf numFmtId="0" fontId="69" fillId="0" borderId="16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70" fillId="0" borderId="14" xfId="0" applyFont="1" applyBorder="1" applyAlignment="1">
      <alignment horizontal="center" vertical="center"/>
    </xf>
    <xf numFmtId="0" fontId="71" fillId="0" borderId="0" xfId="0" applyFont="1" applyAlignment="1">
      <alignment horizontal="left"/>
    </xf>
    <xf numFmtId="0" fontId="71" fillId="0" borderId="11" xfId="0" applyFont="1" applyBorder="1" applyAlignment="1">
      <alignment horizontal="left"/>
    </xf>
    <xf numFmtId="0" fontId="68" fillId="0" borderId="15" xfId="0" applyFont="1" applyBorder="1" applyAlignment="1">
      <alignment horizontal="distributed" vertical="center" wrapText="1"/>
    </xf>
    <xf numFmtId="0" fontId="68" fillId="0" borderId="15" xfId="0" applyFont="1" applyBorder="1" applyAlignment="1">
      <alignment horizontal="distributed" vertical="center"/>
    </xf>
    <xf numFmtId="0" fontId="68" fillId="0" borderId="12" xfId="0" applyFont="1" applyBorder="1" applyAlignment="1">
      <alignment horizontal="distributed" vertical="center" wrapText="1"/>
    </xf>
    <xf numFmtId="0" fontId="68" fillId="0" borderId="12" xfId="0" applyFont="1" applyBorder="1" applyAlignment="1">
      <alignment horizontal="distributed" vertical="center"/>
    </xf>
    <xf numFmtId="0" fontId="64" fillId="0" borderId="12" xfId="0" applyFont="1" applyBorder="1" applyAlignment="1">
      <alignment horizontal="distributed" vertical="center"/>
    </xf>
    <xf numFmtId="0" fontId="64" fillId="0" borderId="17" xfId="0" applyFont="1" applyBorder="1" applyAlignment="1">
      <alignment horizontal="distributed" vertical="center"/>
    </xf>
    <xf numFmtId="0" fontId="64" fillId="0" borderId="14" xfId="0" applyFont="1" applyBorder="1" applyAlignment="1">
      <alignment horizontal="distributed" vertical="center"/>
    </xf>
    <xf numFmtId="0" fontId="69" fillId="0" borderId="14" xfId="0" applyFont="1" applyBorder="1" applyAlignment="1">
      <alignment horizontal="distributed" vertical="center"/>
    </xf>
    <xf numFmtId="0" fontId="64" fillId="0" borderId="14" xfId="0" applyFont="1" applyBorder="1" applyAlignment="1">
      <alignment horizontal="distributed" vertical="distributed" wrapText="1"/>
    </xf>
    <xf numFmtId="0" fontId="64" fillId="0" borderId="18" xfId="0" applyFont="1" applyBorder="1" applyAlignment="1">
      <alignment horizontal="distributed" vertical="distributed"/>
    </xf>
    <xf numFmtId="0" fontId="64" fillId="0" borderId="11" xfId="0" applyFont="1" applyBorder="1" applyAlignment="1">
      <alignment horizontal="distributed" vertical="distributed"/>
    </xf>
    <xf numFmtId="0" fontId="64" fillId="0" borderId="19" xfId="0" applyFont="1" applyBorder="1" applyAlignment="1">
      <alignment horizontal="distributed" vertical="distributed"/>
    </xf>
    <xf numFmtId="0" fontId="64" fillId="0" borderId="0" xfId="0" applyFont="1" applyAlignment="1">
      <alignment horizontal="center"/>
    </xf>
    <xf numFmtId="0" fontId="64" fillId="0" borderId="13" xfId="0" applyFont="1" applyBorder="1" applyAlignment="1">
      <alignment horizontal="distributed" vertical="center"/>
    </xf>
    <xf numFmtId="0" fontId="64" fillId="0" borderId="16" xfId="0" applyFont="1" applyBorder="1" applyAlignment="1">
      <alignment horizontal="distributed" vertical="center"/>
    </xf>
    <xf numFmtId="0" fontId="69" fillId="0" borderId="16" xfId="0" applyFont="1" applyBorder="1" applyAlignment="1">
      <alignment horizontal="distributed" vertical="center"/>
    </xf>
    <xf numFmtId="0" fontId="69" fillId="0" borderId="12" xfId="0" applyFont="1" applyBorder="1" applyAlignment="1">
      <alignment horizontal="distributed" vertical="center"/>
    </xf>
    <xf numFmtId="179" fontId="64" fillId="0" borderId="0" xfId="0" applyNumberFormat="1" applyFont="1" applyAlignment="1">
      <alignment horizontal="right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B1">
      <selection activeCell="C2" sqref="C2"/>
    </sheetView>
  </sheetViews>
  <sheetFormatPr defaultColWidth="9.00390625" defaultRowHeight="16.5"/>
  <cols>
    <col min="1" max="1" width="4.75390625" style="1" customWidth="1"/>
    <col min="2" max="2" width="6.625" style="1" customWidth="1"/>
    <col min="3" max="3" width="8.625" style="1" customWidth="1"/>
    <col min="4" max="4" width="6.50390625" style="1" customWidth="1"/>
    <col min="5" max="5" width="7.25390625" style="1" customWidth="1"/>
    <col min="6" max="6" width="6.625" style="1" customWidth="1"/>
    <col min="7" max="7" width="8.625" style="1" customWidth="1"/>
    <col min="8" max="8" width="6.625" style="1" customWidth="1"/>
    <col min="9" max="10" width="12.75390625" style="1" customWidth="1"/>
    <col min="11" max="11" width="12.875" style="1" customWidth="1"/>
    <col min="12" max="12" width="7.75390625" style="1" hidden="1" customWidth="1"/>
    <col min="13" max="13" width="11.375" style="1" customWidth="1"/>
    <col min="14" max="14" width="12.75390625" style="1" customWidth="1"/>
    <col min="15" max="15" width="9.625" style="1" hidden="1" customWidth="1"/>
    <col min="16" max="17" width="12.75390625" style="1" customWidth="1"/>
    <col min="18" max="18" width="3.625" style="1" hidden="1" customWidth="1"/>
    <col min="19" max="19" width="9.00390625" style="1" hidden="1" customWidth="1"/>
    <col min="20" max="20" width="13.75390625" style="1" customWidth="1"/>
    <col min="21" max="16384" width="9.00390625" style="1" customWidth="1"/>
  </cols>
  <sheetData>
    <row r="1" spans="1:20" ht="16.5">
      <c r="A1" s="55" t="s">
        <v>0</v>
      </c>
      <c r="B1" s="56"/>
      <c r="P1" s="9" t="s">
        <v>22</v>
      </c>
      <c r="Q1" s="57"/>
      <c r="R1" s="58"/>
      <c r="S1" s="58"/>
      <c r="T1" s="58"/>
    </row>
    <row r="2" spans="1:20" ht="16.5">
      <c r="A2" s="55" t="s">
        <v>27</v>
      </c>
      <c r="B2" s="56"/>
      <c r="C2" s="2" t="s">
        <v>35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" t="s">
        <v>12</v>
      </c>
      <c r="Q2" s="59" t="s">
        <v>26</v>
      </c>
      <c r="R2" s="60"/>
      <c r="S2" s="61"/>
      <c r="T2" s="62"/>
    </row>
    <row r="3" spans="1:20" ht="33" customHeight="1">
      <c r="A3" s="63" t="s">
        <v>45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0:20" ht="16.5">
      <c r="J4" s="1" t="s">
        <v>1</v>
      </c>
      <c r="Q4" s="64" t="s">
        <v>14</v>
      </c>
      <c r="R4" s="64"/>
      <c r="S4" s="64"/>
      <c r="T4" s="64"/>
    </row>
    <row r="5" spans="16:20" ht="16.5">
      <c r="P5" s="6" t="s">
        <v>13</v>
      </c>
      <c r="Q5" s="64" t="s">
        <v>15</v>
      </c>
      <c r="R5" s="64"/>
      <c r="S5" s="64"/>
      <c r="T5" s="64"/>
    </row>
    <row r="6" spans="10:20" ht="16.5" customHeight="1">
      <c r="J6" s="12" t="s">
        <v>46</v>
      </c>
      <c r="L6" s="8" t="s">
        <v>28</v>
      </c>
      <c r="Q6" s="65" t="s">
        <v>16</v>
      </c>
      <c r="R6" s="65"/>
      <c r="S6" s="65"/>
      <c r="T6" s="65"/>
    </row>
    <row r="7" spans="1:20" ht="19.5" customHeight="1">
      <c r="A7" s="66" t="s">
        <v>24</v>
      </c>
      <c r="B7" s="68" t="s">
        <v>23</v>
      </c>
      <c r="C7" s="70" t="s">
        <v>2</v>
      </c>
      <c r="D7" s="70"/>
      <c r="E7" s="70" t="s">
        <v>4</v>
      </c>
      <c r="F7" s="70"/>
      <c r="G7" s="70" t="s">
        <v>5</v>
      </c>
      <c r="H7" s="70"/>
      <c r="I7" s="70" t="s">
        <v>7</v>
      </c>
      <c r="J7" s="70"/>
      <c r="K7" s="71" t="s">
        <v>11</v>
      </c>
      <c r="L7" s="72"/>
      <c r="M7" s="72"/>
      <c r="N7" s="72"/>
      <c r="O7" s="72"/>
      <c r="P7" s="72"/>
      <c r="Q7" s="73"/>
      <c r="R7" s="73"/>
      <c r="S7" s="73"/>
      <c r="T7" s="73"/>
    </row>
    <row r="8" spans="1:20" ht="21.75" customHeight="1">
      <c r="A8" s="67"/>
      <c r="B8" s="69"/>
      <c r="C8" s="70" t="s">
        <v>6</v>
      </c>
      <c r="D8" s="70" t="s">
        <v>3</v>
      </c>
      <c r="E8" s="70" t="s">
        <v>6</v>
      </c>
      <c r="F8" s="70" t="s">
        <v>3</v>
      </c>
      <c r="G8" s="70" t="s">
        <v>6</v>
      </c>
      <c r="H8" s="70" t="s">
        <v>3</v>
      </c>
      <c r="I8" s="70" t="s">
        <v>8</v>
      </c>
      <c r="J8" s="70"/>
      <c r="K8" s="79" t="s">
        <v>29</v>
      </c>
      <c r="L8" s="80"/>
      <c r="M8" s="80"/>
      <c r="N8" s="79" t="s">
        <v>30</v>
      </c>
      <c r="O8" s="80"/>
      <c r="P8" s="80"/>
      <c r="Q8" s="79" t="s">
        <v>31</v>
      </c>
      <c r="R8" s="80"/>
      <c r="S8" s="80"/>
      <c r="T8" s="81"/>
    </row>
    <row r="9" spans="1:20" ht="21.75" customHeight="1">
      <c r="A9" s="67"/>
      <c r="B9" s="69"/>
      <c r="C9" s="70"/>
      <c r="D9" s="70"/>
      <c r="E9" s="70"/>
      <c r="F9" s="70"/>
      <c r="G9" s="70"/>
      <c r="H9" s="70"/>
      <c r="I9" s="4" t="s">
        <v>9</v>
      </c>
      <c r="J9" s="4" t="s">
        <v>10</v>
      </c>
      <c r="K9" s="70" t="s">
        <v>6</v>
      </c>
      <c r="L9" s="82"/>
      <c r="M9" s="4" t="s">
        <v>3</v>
      </c>
      <c r="N9" s="70" t="s">
        <v>32</v>
      </c>
      <c r="O9" s="82"/>
      <c r="P9" s="4" t="s">
        <v>10</v>
      </c>
      <c r="Q9" s="70" t="s">
        <v>32</v>
      </c>
      <c r="R9" s="70"/>
      <c r="S9" s="70"/>
      <c r="T9" s="5" t="s">
        <v>10</v>
      </c>
    </row>
    <row r="10" spans="1:20" s="15" customFormat="1" ht="16.5">
      <c r="A10" s="1">
        <v>106</v>
      </c>
      <c r="B10" s="1"/>
      <c r="C10" s="1" t="s">
        <v>38</v>
      </c>
      <c r="D10" s="1">
        <v>890</v>
      </c>
      <c r="E10" s="1"/>
      <c r="F10" s="1"/>
      <c r="G10" s="1" t="s">
        <v>39</v>
      </c>
      <c r="H10" s="1"/>
      <c r="I10" s="17">
        <f>10+5</f>
        <v>15</v>
      </c>
      <c r="J10" s="17">
        <v>22500</v>
      </c>
      <c r="K10" s="1" t="s">
        <v>40</v>
      </c>
      <c r="L10" s="1"/>
      <c r="M10" s="1"/>
      <c r="N10" s="1">
        <v>5</v>
      </c>
      <c r="O10" s="1"/>
      <c r="P10" s="16">
        <f>2450+1450</f>
        <v>3900</v>
      </c>
      <c r="Q10" s="1">
        <f>N10</f>
        <v>5</v>
      </c>
      <c r="R10" s="1"/>
      <c r="S10" s="1"/>
      <c r="T10" s="16">
        <f>P10</f>
        <v>3900</v>
      </c>
    </row>
    <row r="11" spans="1:20" s="15" customFormat="1" ht="16.5">
      <c r="A11" s="1"/>
      <c r="B11" s="1"/>
      <c r="C11" s="1"/>
      <c r="D11" s="1">
        <v>890</v>
      </c>
      <c r="E11" s="1"/>
      <c r="F11" s="1"/>
      <c r="G11" s="1" t="s">
        <v>41</v>
      </c>
      <c r="H11" s="1"/>
      <c r="I11" s="18">
        <f>127.73+15</f>
        <v>142.73000000000002</v>
      </c>
      <c r="J11" s="17">
        <v>20000</v>
      </c>
      <c r="K11" s="1" t="s">
        <v>40</v>
      </c>
      <c r="L11" s="1"/>
      <c r="M11" s="1"/>
      <c r="N11" s="1"/>
      <c r="O11" s="1"/>
      <c r="P11" s="16"/>
      <c r="Q11" s="1">
        <f>N11</f>
        <v>0</v>
      </c>
      <c r="R11" s="1"/>
      <c r="S11" s="1"/>
      <c r="T11" s="16">
        <f>P11</f>
        <v>0</v>
      </c>
    </row>
    <row r="12" spans="1:20" s="15" customFormat="1" ht="16.5">
      <c r="A12" s="1"/>
      <c r="B12" s="1"/>
      <c r="C12" s="1"/>
      <c r="D12" s="1">
        <v>890</v>
      </c>
      <c r="E12" s="1"/>
      <c r="F12" s="1"/>
      <c r="G12" s="1" t="s">
        <v>42</v>
      </c>
      <c r="H12" s="1"/>
      <c r="I12" s="18">
        <f>I11</f>
        <v>142.73000000000002</v>
      </c>
      <c r="J12" s="17">
        <v>182595</v>
      </c>
      <c r="K12" s="1" t="s">
        <v>40</v>
      </c>
      <c r="L12" s="1"/>
      <c r="M12" s="1"/>
      <c r="N12" s="1"/>
      <c r="O12" s="1"/>
      <c r="P12" s="16"/>
      <c r="Q12" s="1">
        <f>N12</f>
        <v>0</v>
      </c>
      <c r="R12" s="1"/>
      <c r="S12" s="1"/>
      <c r="T12" s="16">
        <f>P12</f>
        <v>0</v>
      </c>
    </row>
    <row r="13" spans="4:20" s="19" customFormat="1" ht="16.5">
      <c r="D13" s="19">
        <v>890</v>
      </c>
      <c r="G13" s="19" t="s">
        <v>43</v>
      </c>
      <c r="I13" s="21"/>
      <c r="J13" s="21"/>
      <c r="K13" s="19" t="s">
        <v>40</v>
      </c>
      <c r="P13" s="22">
        <v>6498</v>
      </c>
      <c r="Q13" s="19">
        <f>N13</f>
        <v>0</v>
      </c>
      <c r="T13" s="22">
        <f>P13</f>
        <v>6498</v>
      </c>
    </row>
    <row r="14" spans="4:20" s="19" customFormat="1" ht="16.5">
      <c r="D14" s="19">
        <v>890</v>
      </c>
      <c r="G14" s="19" t="s">
        <v>48</v>
      </c>
      <c r="I14" s="21">
        <v>60000</v>
      </c>
      <c r="J14" s="21">
        <v>200000</v>
      </c>
      <c r="K14" s="19" t="s">
        <v>40</v>
      </c>
      <c r="N14" s="22">
        <v>60000</v>
      </c>
      <c r="P14" s="22">
        <v>113135</v>
      </c>
      <c r="Q14" s="22">
        <v>60000</v>
      </c>
      <c r="T14" s="22">
        <f>P14</f>
        <v>113135</v>
      </c>
    </row>
    <row r="15" ht="16.5"/>
    <row r="16" spans="1:20" ht="16.5">
      <c r="A16" s="13"/>
      <c r="B16" s="13"/>
      <c r="C16" s="13"/>
      <c r="D16" s="13"/>
      <c r="E16" s="13"/>
      <c r="F16" s="13"/>
      <c r="G16" s="13"/>
      <c r="H16" s="13"/>
      <c r="I16" s="14"/>
      <c r="J16" s="13"/>
      <c r="K16" s="13"/>
      <c r="L16" s="13"/>
      <c r="M16" s="13"/>
      <c r="N16" s="13"/>
      <c r="O16" s="13"/>
      <c r="P16" s="13"/>
      <c r="Q16" s="14"/>
      <c r="R16" s="13"/>
      <c r="S16" s="13"/>
      <c r="T16" s="13"/>
    </row>
    <row r="26" spans="1:20" ht="19.5" customHeight="1">
      <c r="A26" s="74" t="s">
        <v>25</v>
      </c>
      <c r="B26" s="7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.75">
      <c r="A27" s="76"/>
      <c r="B27" s="7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5.75">
      <c r="A28" s="1" t="s">
        <v>21</v>
      </c>
      <c r="G28" s="1" t="s">
        <v>20</v>
      </c>
      <c r="K28" s="1" t="s">
        <v>18</v>
      </c>
      <c r="P28" s="6" t="s">
        <v>17</v>
      </c>
      <c r="T28" s="6"/>
    </row>
    <row r="29" spans="11:19" ht="15.75">
      <c r="K29" s="1" t="s">
        <v>19</v>
      </c>
      <c r="Q29" s="10"/>
      <c r="R29" s="10"/>
      <c r="S29" s="10"/>
    </row>
    <row r="30" spans="17:19" ht="15.75">
      <c r="Q30" s="10"/>
      <c r="R30" s="10"/>
      <c r="S30" s="10"/>
    </row>
    <row r="31" spans="1:20" s="11" customFormat="1" ht="15" customHeight="1">
      <c r="A31" s="11" t="s">
        <v>33</v>
      </c>
      <c r="S31" s="78"/>
      <c r="T31" s="78"/>
    </row>
    <row r="32" spans="1:20" ht="15.75">
      <c r="A32" s="1" t="s">
        <v>34</v>
      </c>
      <c r="S32" s="78"/>
      <c r="T32" s="78"/>
    </row>
    <row r="33" spans="1:20" ht="15.75">
      <c r="A33" s="1" t="s">
        <v>36</v>
      </c>
      <c r="S33" s="78"/>
      <c r="T33" s="78"/>
    </row>
    <row r="34" ht="15.75">
      <c r="A34" s="1" t="s">
        <v>37</v>
      </c>
    </row>
    <row r="35" ht="15.75">
      <c r="A35" s="1" t="s">
        <v>47</v>
      </c>
    </row>
  </sheetData>
  <sheetProtection/>
  <mergeCells count="32">
    <mergeCell ref="A26:B27"/>
    <mergeCell ref="S31:T31"/>
    <mergeCell ref="S32:T32"/>
    <mergeCell ref="S33:T33"/>
    <mergeCell ref="K8:M8"/>
    <mergeCell ref="N8:P8"/>
    <mergeCell ref="Q8:T8"/>
    <mergeCell ref="K9:L9"/>
    <mergeCell ref="N9:O9"/>
    <mergeCell ref="Q9:S9"/>
    <mergeCell ref="D8:D9"/>
    <mergeCell ref="E8:E9"/>
    <mergeCell ref="F8:F9"/>
    <mergeCell ref="G8:G9"/>
    <mergeCell ref="H8:H9"/>
    <mergeCell ref="I8:J8"/>
    <mergeCell ref="Q5:T5"/>
    <mergeCell ref="Q6:T6"/>
    <mergeCell ref="A7:A9"/>
    <mergeCell ref="B7:B9"/>
    <mergeCell ref="C7:D7"/>
    <mergeCell ref="E7:F7"/>
    <mergeCell ref="G7:H7"/>
    <mergeCell ref="I7:J7"/>
    <mergeCell ref="K7:T7"/>
    <mergeCell ref="C8:C9"/>
    <mergeCell ref="A1:B1"/>
    <mergeCell ref="Q1:T1"/>
    <mergeCell ref="A2:B2"/>
    <mergeCell ref="Q2:T2"/>
    <mergeCell ref="A3:T3"/>
    <mergeCell ref="Q4:T4"/>
  </mergeCells>
  <printOptions/>
  <pageMargins left="0.75" right="0.75" top="1" bottom="1" header="0.5" footer="0.5"/>
  <pageSetup horizontalDpi="600" verticalDpi="600" orientation="landscape" paperSize="8" scale="12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J12" sqref="J12"/>
    </sheetView>
  </sheetViews>
  <sheetFormatPr defaultColWidth="9.00390625" defaultRowHeight="16.5"/>
  <cols>
    <col min="1" max="1" width="4.375" style="19" customWidth="1"/>
    <col min="2" max="2" width="6.625" style="19" customWidth="1"/>
    <col min="3" max="3" width="8.625" style="19" customWidth="1"/>
    <col min="4" max="4" width="6.50390625" style="19" customWidth="1"/>
    <col min="5" max="5" width="7.50390625" style="19" customWidth="1"/>
    <col min="6" max="6" width="6.625" style="19" customWidth="1"/>
    <col min="7" max="7" width="8.625" style="19" customWidth="1"/>
    <col min="8" max="8" width="6.625" style="19" customWidth="1"/>
    <col min="9" max="10" width="12.75390625" style="19" customWidth="1"/>
    <col min="11" max="11" width="12.875" style="19" customWidth="1"/>
    <col min="12" max="12" width="7.75390625" style="19" hidden="1" customWidth="1"/>
    <col min="13" max="13" width="11.125" style="19" customWidth="1"/>
    <col min="14" max="14" width="12.75390625" style="19" customWidth="1"/>
    <col min="15" max="15" width="9.625" style="19" hidden="1" customWidth="1"/>
    <col min="16" max="17" width="12.75390625" style="19" customWidth="1"/>
    <col min="18" max="18" width="3.625" style="19" hidden="1" customWidth="1"/>
    <col min="19" max="19" width="9.00390625" style="19" hidden="1" customWidth="1"/>
    <col min="20" max="20" width="13.75390625" style="19" customWidth="1"/>
    <col min="21" max="16384" width="9.00390625" style="1" customWidth="1"/>
  </cols>
  <sheetData>
    <row r="1" spans="1:20" ht="16.5">
      <c r="A1" s="83" t="s">
        <v>0</v>
      </c>
      <c r="B1" s="84"/>
      <c r="P1" s="35" t="s">
        <v>22</v>
      </c>
      <c r="Q1" s="85"/>
      <c r="R1" s="86"/>
      <c r="S1" s="86"/>
      <c r="T1" s="86"/>
    </row>
    <row r="2" spans="1:20" ht="16.5">
      <c r="A2" s="83" t="s">
        <v>27</v>
      </c>
      <c r="B2" s="84"/>
      <c r="C2" s="36" t="s">
        <v>49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5" t="s">
        <v>12</v>
      </c>
      <c r="Q2" s="87" t="s">
        <v>26</v>
      </c>
      <c r="R2" s="88"/>
      <c r="S2" s="89"/>
      <c r="T2" s="90"/>
    </row>
    <row r="3" spans="1:20" ht="33" customHeight="1">
      <c r="A3" s="91" t="s">
        <v>50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s="15" customFormat="1" ht="16.5">
      <c r="A4" s="19"/>
      <c r="B4" s="19"/>
      <c r="C4" s="19"/>
      <c r="D4" s="19"/>
      <c r="E4" s="19"/>
      <c r="F4" s="19"/>
      <c r="G4" s="19"/>
      <c r="H4" s="19"/>
      <c r="I4" s="19"/>
      <c r="J4" s="19" t="s">
        <v>1</v>
      </c>
      <c r="K4" s="19"/>
      <c r="L4" s="19"/>
      <c r="M4" s="19"/>
      <c r="N4" s="19"/>
      <c r="O4" s="19"/>
      <c r="P4" s="19"/>
      <c r="Q4" s="92" t="s">
        <v>51</v>
      </c>
      <c r="R4" s="92"/>
      <c r="S4" s="92"/>
      <c r="T4" s="92"/>
    </row>
    <row r="5" spans="1:20" s="15" customFormat="1" ht="16.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0" t="s">
        <v>13</v>
      </c>
      <c r="Q5" s="92" t="s">
        <v>52</v>
      </c>
      <c r="R5" s="92"/>
      <c r="S5" s="92"/>
      <c r="T5" s="92"/>
    </row>
    <row r="6" spans="1:20" s="15" customFormat="1" ht="16.5" customHeight="1">
      <c r="A6" s="19"/>
      <c r="B6" s="19"/>
      <c r="C6" s="19"/>
      <c r="D6" s="19"/>
      <c r="E6" s="19"/>
      <c r="F6" s="19"/>
      <c r="G6" s="19"/>
      <c r="H6" s="19"/>
      <c r="I6" s="19"/>
      <c r="J6" s="31" t="s">
        <v>53</v>
      </c>
      <c r="K6" s="19"/>
      <c r="L6" s="32" t="s">
        <v>54</v>
      </c>
      <c r="M6" s="19"/>
      <c r="N6" s="19"/>
      <c r="O6" s="19"/>
      <c r="P6" s="19"/>
      <c r="Q6" s="93" t="s">
        <v>55</v>
      </c>
      <c r="R6" s="93"/>
      <c r="S6" s="93"/>
      <c r="T6" s="93"/>
    </row>
    <row r="7" spans="1:20" s="15" customFormat="1" ht="19.5" customHeight="1">
      <c r="A7" s="94" t="s">
        <v>56</v>
      </c>
      <c r="B7" s="96" t="s">
        <v>57</v>
      </c>
      <c r="C7" s="98" t="s">
        <v>2</v>
      </c>
      <c r="D7" s="98"/>
      <c r="E7" s="98" t="s">
        <v>4</v>
      </c>
      <c r="F7" s="98"/>
      <c r="G7" s="98" t="s">
        <v>5</v>
      </c>
      <c r="H7" s="98"/>
      <c r="I7" s="98" t="s">
        <v>7</v>
      </c>
      <c r="J7" s="98"/>
      <c r="K7" s="99" t="s">
        <v>11</v>
      </c>
      <c r="L7" s="100"/>
      <c r="M7" s="100"/>
      <c r="N7" s="100"/>
      <c r="O7" s="100"/>
      <c r="P7" s="100"/>
      <c r="Q7" s="101"/>
      <c r="R7" s="101"/>
      <c r="S7" s="101"/>
      <c r="T7" s="101"/>
    </row>
    <row r="8" spans="1:20" s="15" customFormat="1" ht="21.75" customHeight="1">
      <c r="A8" s="95"/>
      <c r="B8" s="97"/>
      <c r="C8" s="98" t="s">
        <v>6</v>
      </c>
      <c r="D8" s="98" t="s">
        <v>3</v>
      </c>
      <c r="E8" s="98" t="s">
        <v>6</v>
      </c>
      <c r="F8" s="98" t="s">
        <v>3</v>
      </c>
      <c r="G8" s="98" t="s">
        <v>6</v>
      </c>
      <c r="H8" s="98" t="s">
        <v>3</v>
      </c>
      <c r="I8" s="98" t="s">
        <v>8</v>
      </c>
      <c r="J8" s="98"/>
      <c r="K8" s="107" t="s">
        <v>29</v>
      </c>
      <c r="L8" s="108"/>
      <c r="M8" s="108"/>
      <c r="N8" s="107" t="s">
        <v>30</v>
      </c>
      <c r="O8" s="108"/>
      <c r="P8" s="108"/>
      <c r="Q8" s="107" t="s">
        <v>31</v>
      </c>
      <c r="R8" s="108"/>
      <c r="S8" s="108"/>
      <c r="T8" s="109"/>
    </row>
    <row r="9" spans="1:20" s="15" customFormat="1" ht="21.75" customHeight="1">
      <c r="A9" s="95"/>
      <c r="B9" s="97"/>
      <c r="C9" s="98"/>
      <c r="D9" s="98"/>
      <c r="E9" s="98"/>
      <c r="F9" s="98"/>
      <c r="G9" s="98"/>
      <c r="H9" s="98"/>
      <c r="I9" s="33" t="s">
        <v>9</v>
      </c>
      <c r="J9" s="33" t="s">
        <v>10</v>
      </c>
      <c r="K9" s="98" t="s">
        <v>6</v>
      </c>
      <c r="L9" s="110"/>
      <c r="M9" s="33" t="s">
        <v>3</v>
      </c>
      <c r="N9" s="98" t="s">
        <v>32</v>
      </c>
      <c r="O9" s="110"/>
      <c r="P9" s="33" t="s">
        <v>10</v>
      </c>
      <c r="Q9" s="98" t="s">
        <v>32</v>
      </c>
      <c r="R9" s="98"/>
      <c r="S9" s="98"/>
      <c r="T9" s="34" t="s">
        <v>10</v>
      </c>
    </row>
    <row r="10" spans="1:20" s="19" customFormat="1" ht="16.5">
      <c r="A10" s="19">
        <v>106</v>
      </c>
      <c r="C10" s="19" t="s">
        <v>38</v>
      </c>
      <c r="D10" s="19">
        <v>890</v>
      </c>
      <c r="G10" s="19" t="s">
        <v>39</v>
      </c>
      <c r="I10" s="21">
        <f>10+5</f>
        <v>15</v>
      </c>
      <c r="J10" s="21">
        <v>22500</v>
      </c>
      <c r="K10" s="19" t="s">
        <v>40</v>
      </c>
      <c r="N10" s="23">
        <v>8.42</v>
      </c>
      <c r="P10" s="22">
        <v>18113</v>
      </c>
      <c r="Q10" s="23">
        <f>'第一季 '!N10+'第二季'!N10</f>
        <v>13.42</v>
      </c>
      <c r="T10" s="22">
        <f>P10+'第一季 '!P10</f>
        <v>22013</v>
      </c>
    </row>
    <row r="11" spans="4:20" s="19" customFormat="1" ht="16.5">
      <c r="D11" s="19">
        <v>890</v>
      </c>
      <c r="G11" s="19" t="s">
        <v>41</v>
      </c>
      <c r="I11" s="24">
        <f>127.73+15</f>
        <v>142.73000000000002</v>
      </c>
      <c r="J11" s="21">
        <v>20000</v>
      </c>
      <c r="K11" s="19" t="s">
        <v>40</v>
      </c>
      <c r="N11" s="25"/>
      <c r="P11" s="22">
        <v>4700</v>
      </c>
      <c r="Q11" s="23"/>
      <c r="T11" s="22">
        <f>'第一季 '!P11+'第二季'!P11</f>
        <v>4700</v>
      </c>
    </row>
    <row r="12" spans="4:20" s="19" customFormat="1" ht="16.5">
      <c r="D12" s="19">
        <v>890</v>
      </c>
      <c r="G12" s="19" t="s">
        <v>42</v>
      </c>
      <c r="I12" s="24">
        <f>I11</f>
        <v>142.73000000000002</v>
      </c>
      <c r="J12" s="21">
        <v>182595</v>
      </c>
      <c r="K12" s="19" t="s">
        <v>40</v>
      </c>
      <c r="N12" s="26">
        <v>71.36</v>
      </c>
      <c r="O12" s="27"/>
      <c r="P12" s="28">
        <v>91298</v>
      </c>
      <c r="Q12" s="29">
        <f>N12+'第一季 '!N12</f>
        <v>71.36</v>
      </c>
      <c r="R12" s="27"/>
      <c r="S12" s="27"/>
      <c r="T12" s="28">
        <f>P12+'第一季 '!P12</f>
        <v>91298</v>
      </c>
    </row>
    <row r="13" spans="1:20" s="15" customFormat="1" ht="16.5">
      <c r="A13" s="19"/>
      <c r="B13" s="19"/>
      <c r="C13" s="19"/>
      <c r="D13" s="19">
        <v>890</v>
      </c>
      <c r="E13" s="19"/>
      <c r="F13" s="19"/>
      <c r="G13" s="19" t="s">
        <v>43</v>
      </c>
      <c r="H13" s="19"/>
      <c r="I13" s="21"/>
      <c r="J13" s="21"/>
      <c r="K13" s="19" t="s">
        <v>40</v>
      </c>
      <c r="L13" s="19"/>
      <c r="M13" s="19"/>
      <c r="N13" s="27"/>
      <c r="O13" s="27"/>
      <c r="P13" s="28">
        <v>52124</v>
      </c>
      <c r="Q13" s="29"/>
      <c r="R13" s="27"/>
      <c r="S13" s="27"/>
      <c r="T13" s="28">
        <f>'第一季 '!P13+'第二季'!P13</f>
        <v>58622</v>
      </c>
    </row>
    <row r="14" spans="1:20" s="15" customFormat="1" ht="16.5">
      <c r="A14" s="19"/>
      <c r="B14" s="19"/>
      <c r="C14" s="19"/>
      <c r="D14" s="19">
        <v>890</v>
      </c>
      <c r="E14" s="19"/>
      <c r="F14" s="19"/>
      <c r="G14" s="19" t="s">
        <v>48</v>
      </c>
      <c r="H14" s="19"/>
      <c r="I14" s="21">
        <v>60000</v>
      </c>
      <c r="J14" s="21">
        <v>200000</v>
      </c>
      <c r="K14" s="19" t="s">
        <v>40</v>
      </c>
      <c r="L14" s="19"/>
      <c r="M14" s="19"/>
      <c r="N14" s="27"/>
      <c r="O14" s="27"/>
      <c r="P14" s="28">
        <v>72820</v>
      </c>
      <c r="Q14" s="29"/>
      <c r="R14" s="27"/>
      <c r="S14" s="27"/>
      <c r="T14" s="28">
        <f>P14+'第一季 '!P14</f>
        <v>185955</v>
      </c>
    </row>
    <row r="15" spans="1:20" s="15" customFormat="1" ht="16.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s="15" customFormat="1" ht="15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s="15" customFormat="1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15" customFormat="1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15" customFormat="1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15" customFormat="1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15" customFormat="1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f>142.73/4</f>
        <v>35.6825</v>
      </c>
      <c r="O21" s="19"/>
      <c r="P21" s="19"/>
      <c r="Q21" s="19"/>
      <c r="R21" s="19"/>
      <c r="S21" s="19"/>
      <c r="T21" s="19"/>
    </row>
    <row r="22" spans="1:20" s="15" customFormat="1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15" customFormat="1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15" customFormat="1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15" customFormat="1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5" customFormat="1" ht="19.5" customHeight="1">
      <c r="A26" s="102" t="s">
        <v>25</v>
      </c>
      <c r="B26" s="103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s="15" customFormat="1" ht="15.75">
      <c r="A27" s="104"/>
      <c r="B27" s="10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15" customFormat="1" ht="15.75">
      <c r="A28" s="19" t="s">
        <v>21</v>
      </c>
      <c r="B28" s="19"/>
      <c r="C28" s="19"/>
      <c r="D28" s="19"/>
      <c r="E28" s="19"/>
      <c r="F28" s="19"/>
      <c r="G28" s="19" t="s">
        <v>20</v>
      </c>
      <c r="H28" s="19"/>
      <c r="I28" s="19"/>
      <c r="J28" s="19"/>
      <c r="K28" s="19" t="s">
        <v>18</v>
      </c>
      <c r="L28" s="19"/>
      <c r="M28" s="19"/>
      <c r="N28" s="19"/>
      <c r="O28" s="19"/>
      <c r="P28" s="30" t="s">
        <v>17</v>
      </c>
      <c r="Q28" s="19"/>
      <c r="R28" s="19"/>
      <c r="S28" s="19"/>
      <c r="T28" s="30"/>
    </row>
    <row r="29" spans="1:20" s="15" customFormat="1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 t="s">
        <v>19</v>
      </c>
      <c r="L29" s="19"/>
      <c r="M29" s="19"/>
      <c r="N29" s="19"/>
      <c r="O29" s="19"/>
      <c r="P29" s="19"/>
      <c r="Q29" s="39"/>
      <c r="R29" s="39"/>
      <c r="S29" s="39"/>
      <c r="T29" s="19"/>
    </row>
    <row r="30" spans="1:20" s="15" customFormat="1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39"/>
      <c r="R30" s="39"/>
      <c r="S30" s="39"/>
      <c r="T30" s="19"/>
    </row>
    <row r="31" spans="1:20" s="20" customFormat="1" ht="15" customHeight="1">
      <c r="A31" s="40" t="s">
        <v>33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106"/>
      <c r="T31" s="106"/>
    </row>
    <row r="32" spans="1:20" s="15" customFormat="1" ht="15.75">
      <c r="A32" s="19" t="s">
        <v>58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6"/>
      <c r="T32" s="106"/>
    </row>
    <row r="33" spans="1:20" s="15" customFormat="1" ht="15.75">
      <c r="A33" s="19" t="s">
        <v>59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6"/>
      <c r="T33" s="106"/>
    </row>
    <row r="34" spans="1:20" s="15" customFormat="1" ht="15.75">
      <c r="A34" s="19" t="s">
        <v>60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15" customFormat="1" ht="15.75">
      <c r="A35" s="19" t="s">
        <v>61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</sheetData>
  <sheetProtection/>
  <mergeCells count="32">
    <mergeCell ref="A26:B27"/>
    <mergeCell ref="S31:T31"/>
    <mergeCell ref="S32:T32"/>
    <mergeCell ref="S33:T33"/>
    <mergeCell ref="K8:M8"/>
    <mergeCell ref="N8:P8"/>
    <mergeCell ref="Q8:T8"/>
    <mergeCell ref="K9:L9"/>
    <mergeCell ref="N9:O9"/>
    <mergeCell ref="Q9:S9"/>
    <mergeCell ref="D8:D9"/>
    <mergeCell ref="E8:E9"/>
    <mergeCell ref="F8:F9"/>
    <mergeCell ref="G8:G9"/>
    <mergeCell ref="H8:H9"/>
    <mergeCell ref="I8:J8"/>
    <mergeCell ref="Q5:T5"/>
    <mergeCell ref="Q6:T6"/>
    <mergeCell ref="A7:A9"/>
    <mergeCell ref="B7:B9"/>
    <mergeCell ref="C7:D7"/>
    <mergeCell ref="E7:F7"/>
    <mergeCell ref="G7:H7"/>
    <mergeCell ref="I7:J7"/>
    <mergeCell ref="K7:T7"/>
    <mergeCell ref="C8:C9"/>
    <mergeCell ref="A1:B1"/>
    <mergeCell ref="Q1:T1"/>
    <mergeCell ref="A2:B2"/>
    <mergeCell ref="Q2:T2"/>
    <mergeCell ref="A3:T3"/>
    <mergeCell ref="Q4:T4"/>
  </mergeCells>
  <printOptions/>
  <pageMargins left="0.75" right="0.75" top="1" bottom="1" header="0.5" footer="0.5"/>
  <pageSetup horizontalDpi="600" verticalDpi="600" orientation="landscape" paperSize="8" scale="12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4" sqref="A13:IV14"/>
    </sheetView>
  </sheetViews>
  <sheetFormatPr defaultColWidth="9.00390625" defaultRowHeight="16.5"/>
  <cols>
    <col min="1" max="1" width="4.25390625" style="19" customWidth="1"/>
    <col min="2" max="2" width="6.625" style="19" customWidth="1"/>
    <col min="3" max="3" width="11.75390625" style="19" customWidth="1"/>
    <col min="4" max="5" width="10.75390625" style="19" customWidth="1"/>
    <col min="6" max="6" width="11.00390625" style="19" customWidth="1"/>
    <col min="7" max="8" width="10.875" style="19" customWidth="1"/>
    <col min="9" max="9" width="14.375" style="19" customWidth="1"/>
    <col min="10" max="10" width="13.75390625" style="19" customWidth="1"/>
    <col min="11" max="11" width="13.375" style="19" customWidth="1"/>
    <col min="12" max="12" width="15.00390625" style="19" customWidth="1"/>
    <col min="13" max="15" width="13.75390625" style="19" customWidth="1"/>
    <col min="16" max="16" width="14.375" style="19" customWidth="1"/>
    <col min="17" max="16384" width="9.00390625" style="1" customWidth="1"/>
  </cols>
  <sheetData>
    <row r="1" spans="1:16" s="15" customFormat="1" ht="16.5">
      <c r="A1" s="83" t="s">
        <v>0</v>
      </c>
      <c r="B1" s="8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5" t="s">
        <v>22</v>
      </c>
      <c r="O1" s="85"/>
      <c r="P1" s="86"/>
    </row>
    <row r="2" spans="1:16" s="15" customFormat="1" ht="16.5">
      <c r="A2" s="83" t="s">
        <v>27</v>
      </c>
      <c r="B2" s="84"/>
      <c r="C2" s="36" t="s">
        <v>62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5" t="s">
        <v>12</v>
      </c>
      <c r="O2" s="87" t="s">
        <v>26</v>
      </c>
      <c r="P2" s="90"/>
    </row>
    <row r="3" spans="1:16" s="15" customFormat="1" ht="33" customHeight="1">
      <c r="A3" s="91" t="s">
        <v>63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s="15" customFormat="1" ht="16.5">
      <c r="A4" s="19"/>
      <c r="B4" s="19"/>
      <c r="C4" s="19"/>
      <c r="D4" s="19"/>
      <c r="E4" s="19"/>
      <c r="F4" s="19"/>
      <c r="G4" s="19"/>
      <c r="H4" s="19"/>
      <c r="I4" s="19"/>
      <c r="J4" s="106" t="s">
        <v>1</v>
      </c>
      <c r="K4" s="106"/>
      <c r="L4" s="106"/>
      <c r="M4" s="106"/>
      <c r="N4" s="19"/>
      <c r="O4" s="92" t="s">
        <v>64</v>
      </c>
      <c r="P4" s="92"/>
    </row>
    <row r="5" spans="1:16" s="15" customFormat="1" ht="16.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0" t="s">
        <v>13</v>
      </c>
      <c r="O5" s="92" t="s">
        <v>65</v>
      </c>
      <c r="P5" s="92"/>
    </row>
    <row r="6" spans="1:16" s="15" customFormat="1" ht="16.5" customHeight="1">
      <c r="A6" s="19"/>
      <c r="B6" s="19"/>
      <c r="C6" s="19"/>
      <c r="D6" s="19"/>
      <c r="E6" s="19"/>
      <c r="F6" s="19"/>
      <c r="G6" s="19"/>
      <c r="H6" s="19"/>
      <c r="I6" s="19"/>
      <c r="J6" s="31" t="s">
        <v>66</v>
      </c>
      <c r="K6" s="19"/>
      <c r="L6" s="19"/>
      <c r="M6" s="19"/>
      <c r="N6" s="19"/>
      <c r="O6" s="93" t="s">
        <v>67</v>
      </c>
      <c r="P6" s="93"/>
    </row>
    <row r="7" spans="1:16" s="15" customFormat="1" ht="19.5" customHeight="1">
      <c r="A7" s="94" t="s">
        <v>68</v>
      </c>
      <c r="B7" s="96" t="s">
        <v>69</v>
      </c>
      <c r="C7" s="98" t="s">
        <v>2</v>
      </c>
      <c r="D7" s="98"/>
      <c r="E7" s="98" t="s">
        <v>4</v>
      </c>
      <c r="F7" s="98"/>
      <c r="G7" s="98" t="s">
        <v>5</v>
      </c>
      <c r="H7" s="98"/>
      <c r="I7" s="98" t="s">
        <v>7</v>
      </c>
      <c r="J7" s="98"/>
      <c r="K7" s="99" t="s">
        <v>11</v>
      </c>
      <c r="L7" s="100"/>
      <c r="M7" s="100"/>
      <c r="N7" s="100"/>
      <c r="O7" s="101"/>
      <c r="P7" s="101"/>
    </row>
    <row r="8" spans="1:16" s="15" customFormat="1" ht="21.75" customHeight="1">
      <c r="A8" s="95"/>
      <c r="B8" s="97"/>
      <c r="C8" s="98" t="s">
        <v>6</v>
      </c>
      <c r="D8" s="98" t="s">
        <v>3</v>
      </c>
      <c r="E8" s="98" t="s">
        <v>6</v>
      </c>
      <c r="F8" s="98" t="s">
        <v>3</v>
      </c>
      <c r="G8" s="98" t="s">
        <v>6</v>
      </c>
      <c r="H8" s="98" t="s">
        <v>3</v>
      </c>
      <c r="I8" s="98" t="s">
        <v>8</v>
      </c>
      <c r="J8" s="98"/>
      <c r="K8" s="107" t="s">
        <v>29</v>
      </c>
      <c r="L8" s="108"/>
      <c r="M8" s="107" t="s">
        <v>30</v>
      </c>
      <c r="N8" s="108"/>
      <c r="O8" s="107" t="s">
        <v>31</v>
      </c>
      <c r="P8" s="109"/>
    </row>
    <row r="9" spans="1:16" s="15" customFormat="1" ht="21.75" customHeight="1">
      <c r="A9" s="95"/>
      <c r="B9" s="97"/>
      <c r="C9" s="98"/>
      <c r="D9" s="98"/>
      <c r="E9" s="98"/>
      <c r="F9" s="98"/>
      <c r="G9" s="98"/>
      <c r="H9" s="98"/>
      <c r="I9" s="41" t="s">
        <v>9</v>
      </c>
      <c r="J9" s="41" t="s">
        <v>10</v>
      </c>
      <c r="K9" s="43" t="s">
        <v>6</v>
      </c>
      <c r="L9" s="41" t="s">
        <v>3</v>
      </c>
      <c r="M9" s="41" t="s">
        <v>32</v>
      </c>
      <c r="N9" s="41" t="s">
        <v>10</v>
      </c>
      <c r="O9" s="41" t="s">
        <v>32</v>
      </c>
      <c r="P9" s="43" t="s">
        <v>10</v>
      </c>
    </row>
    <row r="10" spans="1:16" s="19" customFormat="1" ht="16.5">
      <c r="A10" s="19">
        <v>105</v>
      </c>
      <c r="C10" s="19" t="s">
        <v>38</v>
      </c>
      <c r="D10" s="19">
        <v>890</v>
      </c>
      <c r="G10" s="19" t="s">
        <v>39</v>
      </c>
      <c r="I10" s="21">
        <f>10+5</f>
        <v>15</v>
      </c>
      <c r="J10" s="21">
        <v>22500</v>
      </c>
      <c r="K10" s="19" t="s">
        <v>40</v>
      </c>
      <c r="M10" s="49"/>
      <c r="N10" s="50">
        <v>20</v>
      </c>
      <c r="O10" s="49">
        <f>'第一季 '!N10+'第二季'!N10+M10</f>
        <v>13.42</v>
      </c>
      <c r="P10" s="50">
        <f>'第一季 '!P10+'第二季'!P10+N10</f>
        <v>22033</v>
      </c>
    </row>
    <row r="11" spans="3:16" s="19" customFormat="1" ht="16.5">
      <c r="C11" s="19" t="s">
        <v>38</v>
      </c>
      <c r="D11" s="19">
        <v>890</v>
      </c>
      <c r="G11" s="19" t="s">
        <v>41</v>
      </c>
      <c r="I11" s="24">
        <f>127.73+15</f>
        <v>142.73000000000002</v>
      </c>
      <c r="J11" s="21">
        <v>20000</v>
      </c>
      <c r="K11" s="19" t="s">
        <v>40</v>
      </c>
      <c r="L11" s="46"/>
      <c r="M11" s="51"/>
      <c r="N11" s="48">
        <v>200</v>
      </c>
      <c r="O11" s="51"/>
      <c r="P11" s="48">
        <f>'第一季 '!P11+'第二季'!P11+N11</f>
        <v>4900</v>
      </c>
    </row>
    <row r="12" spans="3:16" s="19" customFormat="1" ht="16.5">
      <c r="C12" s="19" t="s">
        <v>38</v>
      </c>
      <c r="D12" s="19">
        <v>890</v>
      </c>
      <c r="G12" s="19" t="s">
        <v>42</v>
      </c>
      <c r="I12" s="24">
        <f>I11</f>
        <v>142.73000000000002</v>
      </c>
      <c r="J12" s="21">
        <v>182595</v>
      </c>
      <c r="K12" s="19" t="s">
        <v>40</v>
      </c>
      <c r="L12" s="46"/>
      <c r="M12" s="47">
        <v>36</v>
      </c>
      <c r="N12" s="48">
        <v>54000</v>
      </c>
      <c r="O12" s="47">
        <f>M12+'第二季'!Q12</f>
        <v>107.36</v>
      </c>
      <c r="P12" s="48">
        <f>'第一季 '!P12+'第二季'!P12+N12</f>
        <v>145298</v>
      </c>
    </row>
    <row r="13" spans="3:16" s="19" customFormat="1" ht="16.5">
      <c r="C13" s="19" t="s">
        <v>38</v>
      </c>
      <c r="D13" s="19">
        <v>890</v>
      </c>
      <c r="G13" s="19" t="s">
        <v>43</v>
      </c>
      <c r="I13" s="21"/>
      <c r="J13" s="21"/>
      <c r="K13" s="19" t="s">
        <v>40</v>
      </c>
      <c r="M13" s="44"/>
      <c r="N13" s="45">
        <v>9820</v>
      </c>
      <c r="O13" s="44"/>
      <c r="P13" s="45">
        <f>N13+'第二季'!T13</f>
        <v>68442</v>
      </c>
    </row>
    <row r="14" spans="3:16" s="19" customFormat="1" ht="16.5">
      <c r="C14" s="19" t="s">
        <v>38</v>
      </c>
      <c r="D14" s="19">
        <v>890</v>
      </c>
      <c r="G14" s="19" t="s">
        <v>48</v>
      </c>
      <c r="I14" s="21">
        <v>60000</v>
      </c>
      <c r="J14" s="21">
        <v>200000</v>
      </c>
      <c r="K14" s="19" t="s">
        <v>40</v>
      </c>
      <c r="M14" s="44"/>
      <c r="N14" s="45">
        <v>63380</v>
      </c>
      <c r="O14" s="44"/>
      <c r="P14" s="45">
        <f>N14+'第二季'!T14</f>
        <v>249335</v>
      </c>
    </row>
    <row r="15" spans="1:16" s="15" customFormat="1" ht="16.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7"/>
      <c r="N15" s="27"/>
      <c r="O15" s="27"/>
      <c r="P15" s="27"/>
    </row>
    <row r="16" spans="1:16" s="15" customFormat="1" ht="15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7"/>
      <c r="N16" s="27"/>
      <c r="O16" s="27"/>
      <c r="P16" s="27"/>
    </row>
    <row r="17" spans="1:16" s="15" customFormat="1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7"/>
      <c r="N17" s="27"/>
      <c r="O17" s="27"/>
      <c r="P17" s="27"/>
    </row>
    <row r="18" spans="1:16" s="15" customFormat="1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7"/>
      <c r="N18" s="27"/>
      <c r="O18" s="27"/>
      <c r="P18" s="27"/>
    </row>
    <row r="19" spans="1:16" s="15" customFormat="1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2"/>
    </row>
    <row r="20" spans="1:16" s="15" customFormat="1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5" customFormat="1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s="15" customFormat="1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5" customFormat="1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s="15" customFormat="1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5" customFormat="1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s="15" customFormat="1" ht="19.5" customHeight="1">
      <c r="A26" s="102" t="s">
        <v>25</v>
      </c>
      <c r="B26" s="103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s="15" customFormat="1" ht="15.75">
      <c r="A27" s="104"/>
      <c r="B27" s="10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s="15" customFormat="1" ht="15.75">
      <c r="A28" s="19" t="s">
        <v>21</v>
      </c>
      <c r="B28" s="19"/>
      <c r="C28" s="19"/>
      <c r="D28" s="19"/>
      <c r="E28" s="19"/>
      <c r="F28" s="19"/>
      <c r="G28" s="19" t="s">
        <v>20</v>
      </c>
      <c r="H28" s="19"/>
      <c r="I28" s="19"/>
      <c r="J28" s="19"/>
      <c r="K28" s="19" t="s">
        <v>18</v>
      </c>
      <c r="L28" s="19"/>
      <c r="M28" s="19"/>
      <c r="N28" s="30" t="s">
        <v>17</v>
      </c>
      <c r="O28" s="19"/>
      <c r="P28" s="30"/>
    </row>
    <row r="29" spans="1:16" s="15" customFormat="1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 t="s">
        <v>19</v>
      </c>
      <c r="L29" s="19"/>
      <c r="M29" s="19"/>
      <c r="N29" s="19"/>
      <c r="O29" s="39"/>
      <c r="P29" s="19"/>
    </row>
    <row r="30" spans="1:16" s="15" customFormat="1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39"/>
      <c r="P30" s="19"/>
    </row>
    <row r="31" spans="1:16" s="20" customFormat="1" ht="15" customHeight="1">
      <c r="A31" s="40" t="s">
        <v>33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2"/>
    </row>
    <row r="32" spans="1:16" s="15" customFormat="1" ht="15.75">
      <c r="A32" s="19" t="s">
        <v>70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42"/>
    </row>
    <row r="33" spans="1:16" s="15" customFormat="1" ht="15.75">
      <c r="A33" s="19" t="s">
        <v>71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42"/>
    </row>
    <row r="34" spans="1:16" s="15" customFormat="1" ht="15.75">
      <c r="A34" s="19" t="s">
        <v>72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s="15" customFormat="1" ht="15.75">
      <c r="A35" s="19" t="s">
        <v>73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</sheetData>
  <sheetProtection/>
  <mergeCells count="27">
    <mergeCell ref="A26:B27"/>
    <mergeCell ref="K8:L8"/>
    <mergeCell ref="M8:N8"/>
    <mergeCell ref="O8:P8"/>
    <mergeCell ref="D8:D9"/>
    <mergeCell ref="E8:E9"/>
    <mergeCell ref="F8:F9"/>
    <mergeCell ref="G8:G9"/>
    <mergeCell ref="H8:H9"/>
    <mergeCell ref="I8:J8"/>
    <mergeCell ref="O5:P5"/>
    <mergeCell ref="O6:P6"/>
    <mergeCell ref="A7:A9"/>
    <mergeCell ref="B7:B9"/>
    <mergeCell ref="C7:D7"/>
    <mergeCell ref="E7:F7"/>
    <mergeCell ref="G7:H7"/>
    <mergeCell ref="I7:J7"/>
    <mergeCell ref="K7:P7"/>
    <mergeCell ref="C8:C9"/>
    <mergeCell ref="A1:B1"/>
    <mergeCell ref="O1:P1"/>
    <mergeCell ref="A2:B2"/>
    <mergeCell ref="O2:P2"/>
    <mergeCell ref="A3:P3"/>
    <mergeCell ref="O4:P4"/>
    <mergeCell ref="J4:M4"/>
  </mergeCells>
  <printOptions/>
  <pageMargins left="0.75" right="0.75" top="1" bottom="1" header="0.5" footer="0.5"/>
  <pageSetup horizontalDpi="600" verticalDpi="600" orientation="landscape" paperSize="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E7" sqref="E7:F7"/>
    </sheetView>
  </sheetViews>
  <sheetFormatPr defaultColWidth="9.00390625" defaultRowHeight="16.5"/>
  <cols>
    <col min="1" max="8" width="8.50390625" style="1" customWidth="1"/>
    <col min="9" max="16" width="14.875" style="1" customWidth="1"/>
    <col min="17" max="16384" width="9.00390625" style="1" customWidth="1"/>
  </cols>
  <sheetData>
    <row r="1" spans="1:16" s="19" customFormat="1" ht="16.5">
      <c r="A1" s="83" t="s">
        <v>0</v>
      </c>
      <c r="B1" s="84"/>
      <c r="N1" s="35" t="s">
        <v>22</v>
      </c>
      <c r="O1" s="85"/>
      <c r="P1" s="86"/>
    </row>
    <row r="2" spans="1:16" s="19" customFormat="1" ht="16.5">
      <c r="A2" s="83" t="s">
        <v>27</v>
      </c>
      <c r="B2" s="84"/>
      <c r="C2" s="36" t="s">
        <v>74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5" t="s">
        <v>12</v>
      </c>
      <c r="O2" s="87" t="s">
        <v>26</v>
      </c>
      <c r="P2" s="90"/>
    </row>
    <row r="3" spans="1:16" s="19" customFormat="1" ht="33" customHeight="1">
      <c r="A3" s="91" t="s">
        <v>75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0:16" s="19" customFormat="1" ht="16.5">
      <c r="J4" s="106" t="s">
        <v>1</v>
      </c>
      <c r="K4" s="106"/>
      <c r="L4" s="106"/>
      <c r="O4" s="92" t="s">
        <v>76</v>
      </c>
      <c r="P4" s="92"/>
    </row>
    <row r="5" spans="14:16" s="19" customFormat="1" ht="16.5">
      <c r="N5" s="30" t="s">
        <v>13</v>
      </c>
      <c r="O5" s="92" t="s">
        <v>77</v>
      </c>
      <c r="P5" s="92"/>
    </row>
    <row r="6" spans="10:16" s="19" customFormat="1" ht="16.5" customHeight="1">
      <c r="J6" s="31" t="s">
        <v>78</v>
      </c>
      <c r="O6" s="93" t="s">
        <v>79</v>
      </c>
      <c r="P6" s="93"/>
    </row>
    <row r="7" spans="1:16" s="19" customFormat="1" ht="19.5" customHeight="1">
      <c r="A7" s="94" t="s">
        <v>80</v>
      </c>
      <c r="B7" s="96" t="s">
        <v>81</v>
      </c>
      <c r="C7" s="98" t="s">
        <v>2</v>
      </c>
      <c r="D7" s="98"/>
      <c r="E7" s="98" t="s">
        <v>4</v>
      </c>
      <c r="F7" s="98"/>
      <c r="G7" s="98" t="s">
        <v>5</v>
      </c>
      <c r="H7" s="98"/>
      <c r="I7" s="98" t="s">
        <v>7</v>
      </c>
      <c r="J7" s="98"/>
      <c r="K7" s="99" t="s">
        <v>11</v>
      </c>
      <c r="L7" s="100"/>
      <c r="M7" s="100"/>
      <c r="N7" s="100"/>
      <c r="O7" s="101"/>
      <c r="P7" s="101"/>
    </row>
    <row r="8" spans="1:16" s="19" customFormat="1" ht="21.75" customHeight="1">
      <c r="A8" s="95"/>
      <c r="B8" s="97"/>
      <c r="C8" s="98" t="s">
        <v>6</v>
      </c>
      <c r="D8" s="98" t="s">
        <v>3</v>
      </c>
      <c r="E8" s="98" t="s">
        <v>6</v>
      </c>
      <c r="F8" s="98" t="s">
        <v>3</v>
      </c>
      <c r="G8" s="98" t="s">
        <v>6</v>
      </c>
      <c r="H8" s="98" t="s">
        <v>3</v>
      </c>
      <c r="I8" s="98" t="s">
        <v>8</v>
      </c>
      <c r="J8" s="98"/>
      <c r="K8" s="107" t="s">
        <v>29</v>
      </c>
      <c r="L8" s="108"/>
      <c r="M8" s="107" t="s">
        <v>30</v>
      </c>
      <c r="N8" s="108"/>
      <c r="O8" s="107" t="s">
        <v>31</v>
      </c>
      <c r="P8" s="109"/>
    </row>
    <row r="9" spans="1:16" s="19" customFormat="1" ht="21.75" customHeight="1">
      <c r="A9" s="95"/>
      <c r="B9" s="97"/>
      <c r="C9" s="98"/>
      <c r="D9" s="98"/>
      <c r="E9" s="98"/>
      <c r="F9" s="98"/>
      <c r="G9" s="98"/>
      <c r="H9" s="98"/>
      <c r="I9" s="54" t="s">
        <v>9</v>
      </c>
      <c r="J9" s="54" t="s">
        <v>10</v>
      </c>
      <c r="K9" s="54" t="s">
        <v>6</v>
      </c>
      <c r="L9" s="54" t="s">
        <v>3</v>
      </c>
      <c r="M9" s="54" t="s">
        <v>32</v>
      </c>
      <c r="N9" s="54" t="s">
        <v>10</v>
      </c>
      <c r="O9" s="54" t="s">
        <v>32</v>
      </c>
      <c r="P9" s="53" t="s">
        <v>10</v>
      </c>
    </row>
    <row r="10" spans="1:16" s="19" customFormat="1" ht="16.5">
      <c r="A10" s="19">
        <v>106</v>
      </c>
      <c r="C10" s="19" t="s">
        <v>38</v>
      </c>
      <c r="D10" s="19">
        <v>890</v>
      </c>
      <c r="G10" s="19" t="s">
        <v>39</v>
      </c>
      <c r="I10" s="21">
        <f>10+5</f>
        <v>15</v>
      </c>
      <c r="J10" s="21">
        <v>22500</v>
      </c>
      <c r="K10" s="19" t="s">
        <v>40</v>
      </c>
      <c r="M10" s="23">
        <v>1.6</v>
      </c>
      <c r="N10" s="22">
        <v>509</v>
      </c>
      <c r="O10" s="111">
        <f>M10+'第三季'!O10</f>
        <v>15.02</v>
      </c>
      <c r="P10" s="22">
        <f>N10+'第三季'!P10</f>
        <v>22542</v>
      </c>
    </row>
    <row r="11" spans="3:16" s="19" customFormat="1" ht="16.5">
      <c r="C11" s="19" t="s">
        <v>38</v>
      </c>
      <c r="D11" s="19">
        <v>890</v>
      </c>
      <c r="G11" s="19" t="s">
        <v>41</v>
      </c>
      <c r="I11" s="24">
        <f>127.73+15</f>
        <v>142.73000000000002</v>
      </c>
      <c r="J11" s="21">
        <v>20000</v>
      </c>
      <c r="K11" s="19" t="s">
        <v>40</v>
      </c>
      <c r="M11" s="23"/>
      <c r="N11" s="22">
        <v>920</v>
      </c>
      <c r="O11" s="111"/>
      <c r="P11" s="22">
        <f>'第三季'!P11+'第四季'!N11</f>
        <v>5820</v>
      </c>
    </row>
    <row r="12" spans="3:16" s="19" customFormat="1" ht="16.5">
      <c r="C12" s="19" t="s">
        <v>38</v>
      </c>
      <c r="D12" s="19">
        <v>890</v>
      </c>
      <c r="G12" s="19" t="s">
        <v>42</v>
      </c>
      <c r="I12" s="24">
        <f>I11</f>
        <v>142.73000000000002</v>
      </c>
      <c r="J12" s="21">
        <v>182595</v>
      </c>
      <c r="K12" s="19" t="s">
        <v>40</v>
      </c>
      <c r="M12" s="19">
        <v>35.37</v>
      </c>
      <c r="N12" s="22">
        <f>M12*1500</f>
        <v>53054.99999999999</v>
      </c>
      <c r="O12" s="112">
        <f>M12+'第三季'!O12</f>
        <v>142.73</v>
      </c>
      <c r="P12" s="22">
        <f>N12+'第三季'!P12</f>
        <v>198353</v>
      </c>
    </row>
    <row r="13" spans="3:16" s="19" customFormat="1" ht="16.5">
      <c r="C13" s="19" t="s">
        <v>38</v>
      </c>
      <c r="D13" s="19">
        <v>890</v>
      </c>
      <c r="G13" s="19" t="s">
        <v>43</v>
      </c>
      <c r="I13" s="21"/>
      <c r="J13" s="21"/>
      <c r="K13" s="19" t="s">
        <v>40</v>
      </c>
      <c r="N13" s="22">
        <v>21140</v>
      </c>
      <c r="O13" s="113"/>
      <c r="P13" s="22">
        <f>'第三季'!P13+'第四季'!N13</f>
        <v>89582</v>
      </c>
    </row>
    <row r="14" spans="3:16" s="19" customFormat="1" ht="16.5">
      <c r="C14" s="19" t="s">
        <v>38</v>
      </c>
      <c r="D14" s="19">
        <v>890</v>
      </c>
      <c r="G14" s="19" t="s">
        <v>44</v>
      </c>
      <c r="I14" s="21">
        <v>60000</v>
      </c>
      <c r="J14" s="21">
        <v>200000</v>
      </c>
      <c r="K14" s="19" t="s">
        <v>40</v>
      </c>
      <c r="N14" s="22">
        <v>11160</v>
      </c>
      <c r="O14" s="113"/>
      <c r="P14" s="22">
        <f>'第三季'!P14+'第四季'!N14</f>
        <v>260495</v>
      </c>
    </row>
    <row r="15" s="19" customFormat="1" ht="16.5"/>
    <row r="16" s="19" customFormat="1" ht="15.75"/>
    <row r="17" s="19" customFormat="1" ht="15.75"/>
    <row r="18" s="19" customFormat="1" ht="15.75"/>
    <row r="19" s="19" customFormat="1" ht="15.75"/>
    <row r="20" s="19" customFormat="1" ht="15.75"/>
    <row r="21" s="19" customFormat="1" ht="15.75"/>
    <row r="22" s="19" customFormat="1" ht="15.75"/>
    <row r="23" s="19" customFormat="1" ht="15.75"/>
    <row r="24" s="19" customFormat="1" ht="15.75"/>
    <row r="25" s="19" customFormat="1" ht="15.75"/>
    <row r="26" spans="1:16" s="19" customFormat="1" ht="19.5" customHeight="1">
      <c r="A26" s="102" t="s">
        <v>25</v>
      </c>
      <c r="B26" s="103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s="19" customFormat="1" ht="15.75">
      <c r="A27" s="104"/>
      <c r="B27" s="10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s="19" customFormat="1" ht="15.75">
      <c r="A28" s="19" t="s">
        <v>21</v>
      </c>
      <c r="G28" s="19" t="s">
        <v>20</v>
      </c>
      <c r="K28" s="19" t="s">
        <v>18</v>
      </c>
      <c r="N28" s="30" t="s">
        <v>17</v>
      </c>
      <c r="P28" s="30"/>
    </row>
    <row r="29" spans="11:15" s="19" customFormat="1" ht="15.75">
      <c r="K29" s="19" t="s">
        <v>19</v>
      </c>
      <c r="O29" s="39"/>
    </row>
    <row r="30" s="19" customFormat="1" ht="15.75">
      <c r="O30" s="39"/>
    </row>
    <row r="31" spans="1:16" s="40" customFormat="1" ht="15" customHeight="1">
      <c r="A31" s="40" t="s">
        <v>33</v>
      </c>
      <c r="P31" s="52"/>
    </row>
    <row r="32" spans="1:16" s="19" customFormat="1" ht="15.75">
      <c r="A32" s="19" t="s">
        <v>82</v>
      </c>
      <c r="P32" s="52"/>
    </row>
    <row r="33" spans="1:16" s="19" customFormat="1" ht="15.75">
      <c r="A33" s="19" t="s">
        <v>83</v>
      </c>
      <c r="P33" s="52"/>
    </row>
    <row r="34" s="19" customFormat="1" ht="15.75">
      <c r="A34" s="19" t="s">
        <v>84</v>
      </c>
    </row>
    <row r="35" s="19" customFormat="1" ht="15.75">
      <c r="A35" s="19" t="s">
        <v>85</v>
      </c>
    </row>
  </sheetData>
  <sheetProtection/>
  <mergeCells count="27">
    <mergeCell ref="A26:B27"/>
    <mergeCell ref="E8:E9"/>
    <mergeCell ref="F8:F9"/>
    <mergeCell ref="G8:G9"/>
    <mergeCell ref="A7:A9"/>
    <mergeCell ref="O5:P5"/>
    <mergeCell ref="O6:P6"/>
    <mergeCell ref="K7:P7"/>
    <mergeCell ref="E7:F7"/>
    <mergeCell ref="O8:P8"/>
    <mergeCell ref="J4:L4"/>
    <mergeCell ref="G7:H7"/>
    <mergeCell ref="I7:J7"/>
    <mergeCell ref="O4:P4"/>
    <mergeCell ref="A1:B1"/>
    <mergeCell ref="A2:B2"/>
    <mergeCell ref="O2:P2"/>
    <mergeCell ref="O1:P1"/>
    <mergeCell ref="A3:P3"/>
    <mergeCell ref="M8:N8"/>
    <mergeCell ref="B7:B9"/>
    <mergeCell ref="C8:C9"/>
    <mergeCell ref="D8:D9"/>
    <mergeCell ref="C7:D7"/>
    <mergeCell ref="H8:H9"/>
    <mergeCell ref="K8:L8"/>
    <mergeCell ref="I8:J8"/>
  </mergeCells>
  <printOptions/>
  <pageMargins left="0.75" right="0.75" top="1" bottom="1" header="0.5" footer="0.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王淑蘭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行政法院</dc:creator>
  <cp:keywords/>
  <dc:description/>
  <cp:lastModifiedBy>km352847</cp:lastModifiedBy>
  <cp:lastPrinted>2018-01-03T03:09:14Z</cp:lastPrinted>
  <dcterms:created xsi:type="dcterms:W3CDTF">1999-12-23T05:38:03Z</dcterms:created>
  <dcterms:modified xsi:type="dcterms:W3CDTF">2018-01-03T03:09:15Z</dcterms:modified>
  <cp:category/>
  <cp:version/>
  <cp:contentType/>
  <cp:contentStatus/>
</cp:coreProperties>
</file>