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195" windowWidth="11340" windowHeight="7830" activeTab="0"/>
  </bookViews>
  <sheets>
    <sheet name="一般公文統計表 " sheetId="1" r:id="rId1"/>
  </sheets>
  <definedNames>
    <definedName name="_xlnm.Print_Titles" localSheetId="0">'一般公文統計表 '!$2:$9</definedName>
  </definedNames>
  <calcPr fullCalcOnLoad="1"/>
</workbook>
</file>

<file path=xl/sharedStrings.xml><?xml version="1.0" encoding="utf-8"?>
<sst xmlns="http://schemas.openxmlformats.org/spreadsheetml/2006/main" count="101" uniqueCount="91">
  <si>
    <t>應辦公文</t>
  </si>
  <si>
    <t>已辦結公文統計</t>
  </si>
  <si>
    <t>待辦公文統計</t>
  </si>
  <si>
    <t>本月份
新收件數</t>
  </si>
  <si>
    <t>本月創稿(簽)數</t>
  </si>
  <si>
    <t>合計</t>
  </si>
  <si>
    <t>發文統計</t>
  </si>
  <si>
    <t>小計</t>
  </si>
  <si>
    <t>存查件數</t>
  </si>
  <si>
    <t>辦結公文合計</t>
  </si>
  <si>
    <t>發文平均使用日數</t>
  </si>
  <si>
    <t>未逾辦理期限待辦件數</t>
  </si>
  <si>
    <t>已逾辦理期限待辦件數</t>
  </si>
  <si>
    <t>﹝1﹞+﹝2﹞+﹝3﹞</t>
  </si>
  <si>
    <t>6日(含)以內辦結</t>
  </si>
  <si>
    <t>7日至30日(含)辦結</t>
  </si>
  <si>
    <t>30日以上辦結</t>
  </si>
  <si>
    <t>﹝5﹞+﹝6﹞+﹝7﹞</t>
  </si>
  <si>
    <t>﹝8﹞+﹝9﹞</t>
  </si>
  <si>
    <t>件數</t>
  </si>
  <si>
    <t>%</t>
  </si>
  <si>
    <t>﹝1﹞</t>
  </si>
  <si>
    <t>﹝2﹞</t>
  </si>
  <si>
    <t>﹝3﹞</t>
  </si>
  <si>
    <t>﹝4﹞</t>
  </si>
  <si>
    <t>﹝5﹞</t>
  </si>
  <si>
    <t>﹝5﹞/﹝8﹞</t>
  </si>
  <si>
    <t>﹝6﹞</t>
  </si>
  <si>
    <t>﹝6﹞/﹝8﹞</t>
  </si>
  <si>
    <t>﹝7﹞</t>
  </si>
  <si>
    <t>﹝7﹞/﹝8﹞</t>
  </si>
  <si>
    <t>﹝8﹞</t>
  </si>
  <si>
    <t>﹝9﹞</t>
  </si>
  <si>
    <t>﹝10﹞</t>
  </si>
  <si>
    <t>﹝10﹞/﹝4﹞</t>
  </si>
  <si>
    <t>﹝11﹞</t>
  </si>
  <si>
    <t>﹝12﹞</t>
  </si>
  <si>
    <t>﹝12﹞/﹝4﹞</t>
  </si>
  <si>
    <t>﹝13﹞</t>
  </si>
  <si>
    <t>﹝14﹞</t>
  </si>
  <si>
    <t>金門縣金城鎮公所</t>
  </si>
  <si>
    <t>金門縣金沙鎮公所</t>
  </si>
  <si>
    <t>金門縣金寧鄉公所</t>
  </si>
  <si>
    <t>金門縣烈嶼鄉公所</t>
  </si>
  <si>
    <t>金門縣立體育場</t>
  </si>
  <si>
    <t>金門縣農業試驗所</t>
  </si>
  <si>
    <t>金門縣水產試驗所</t>
  </si>
  <si>
    <t>金門縣林務所</t>
  </si>
  <si>
    <t>金門縣畜產試驗所</t>
  </si>
  <si>
    <t>金門縣動植物防疫所</t>
  </si>
  <si>
    <t>金門縣養護工程所</t>
  </si>
  <si>
    <t>金門縣殯葬管理所</t>
  </si>
  <si>
    <t>金門縣大同之家</t>
  </si>
  <si>
    <t>金門縣陶瓷廠</t>
  </si>
  <si>
    <t>金門縣自來水廠</t>
  </si>
  <si>
    <t>金門縣金門日報社</t>
  </si>
  <si>
    <t>浯江輪渡有限公司</t>
  </si>
  <si>
    <t>金門酒廠實業股份有限公司</t>
  </si>
  <si>
    <t>金門縣政府暨所屬各機關</t>
  </si>
  <si>
    <t>一般公文統計表</t>
  </si>
  <si>
    <t>金門縣金湖鎮公所</t>
  </si>
  <si>
    <t>金門縣衛生局</t>
  </si>
  <si>
    <t>金門縣地政局</t>
  </si>
  <si>
    <t>金門縣環境保護局</t>
  </si>
  <si>
    <t>金門縣消防局</t>
  </si>
  <si>
    <t>金門縣警察局</t>
  </si>
  <si>
    <t>金門縣文化局</t>
  </si>
  <si>
    <t>﹝4-10)</t>
  </si>
  <si>
    <t>金門縣港務處</t>
  </si>
  <si>
    <t>金門縣公共車船管理處</t>
  </si>
  <si>
    <t>民政處</t>
  </si>
  <si>
    <t>財政處</t>
  </si>
  <si>
    <t>建設處</t>
  </si>
  <si>
    <t>教育處</t>
  </si>
  <si>
    <t>工務處</t>
  </si>
  <si>
    <t>行政處</t>
  </si>
  <si>
    <t>政風處</t>
  </si>
  <si>
    <t>截至上月待辦件數</t>
  </si>
  <si>
    <t>金門縣稅務局</t>
  </si>
  <si>
    <t>金門縣採購招標所</t>
  </si>
  <si>
    <t>觀光處</t>
  </si>
  <si>
    <t>社會處</t>
  </si>
  <si>
    <t>金門縣金城鎮戶政事務所</t>
  </si>
  <si>
    <t>金門縣金湖鎮戶政事務所</t>
  </si>
  <si>
    <t>金門縣金沙鎮戶政事務所</t>
  </si>
  <si>
    <t>金門縣金寧鄉戶政事務所</t>
  </si>
  <si>
    <t>金門縣烈嶼鄉戶政事務所</t>
  </si>
  <si>
    <t>人事處</t>
  </si>
  <si>
    <t>主計處</t>
  </si>
  <si>
    <t/>
  </si>
  <si>
    <t>起迄日期:2015/07/01至 2015/07/31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</si>
</sst>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0_);[Red]\(0\)"/>
    <numFmt numFmtId="187" formatCode="0.00_);[Red]\(0.00\)"/>
    <numFmt numFmtId="188" formatCode="0.00;[Red]0.00"/>
    <numFmt numFmtId="189" formatCode="0.00_ "/>
    <numFmt numFmtId="190" formatCode="0_ "/>
    <numFmt numFmtId="191" formatCode="#,##0.00_);\-#,##0.00"/>
    <numFmt numFmtId="192" formatCode="0.0_);[Red]\(0.0\)"/>
    <numFmt numFmtId="193" formatCode="#,##0.0"/>
    <numFmt numFmtId="194" formatCode="0.0_ "/>
    <numFmt numFmtId="195" formatCode="0.000_ "/>
    <numFmt numFmtId="196" formatCode="0.00_);\(0.00\)"/>
    <numFmt numFmtId="197" formatCode="0_);\(0\)"/>
    <numFmt numFmtId="198" formatCode="#,##0.00_);\(#,##0.00\)"/>
    <numFmt numFmtId="199" formatCode="#,##0.00_ "/>
    <numFmt numFmtId="200" formatCode="0.0000_ "/>
  </numFmts>
  <fonts count="3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2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6"/>
      <color indexed="8"/>
      <name val="標楷體"/>
      <family val="4"/>
    </font>
    <font>
      <sz val="11"/>
      <color indexed="8"/>
      <name val="標楷體"/>
      <family val="4"/>
    </font>
    <font>
      <sz val="8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0"/>
      <color indexed="8"/>
      <name val="MS Sans Serif"/>
      <family val="2"/>
    </font>
    <font>
      <b/>
      <sz val="18"/>
      <color indexed="62"/>
      <name val="新細明體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20"/>
      <name val="標楷體"/>
      <family val="4"/>
    </font>
    <font>
      <u val="single"/>
      <sz val="12"/>
      <color indexed="12"/>
      <name val="標楷體"/>
      <family val="4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/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85" fontId="2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0" fillId="0" borderId="0" xfId="33" applyNumberFormat="1" applyFill="1" applyBorder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6" fillId="0" borderId="10" xfId="42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85" fontId="32" fillId="0" borderId="0" xfId="0" applyNumberFormat="1" applyFont="1" applyFill="1" applyBorder="1" applyAlignment="1">
      <alignment horizontal="right"/>
    </xf>
    <xf numFmtId="185" fontId="32" fillId="0" borderId="0" xfId="34" applyNumberFormat="1" applyFont="1" applyFill="1" applyBorder="1" applyAlignment="1">
      <alignment horizontal="right"/>
      <protection/>
    </xf>
    <xf numFmtId="185" fontId="9" fillId="0" borderId="10" xfId="0" applyNumberFormat="1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185" fontId="6" fillId="0" borderId="10" xfId="0" applyNumberFormat="1" applyFont="1" applyBorder="1" applyAlignment="1">
      <alignment horizontal="right" vertical="center" shrinkToFit="1"/>
    </xf>
    <xf numFmtId="0" fontId="6" fillId="0" borderId="10" xfId="0" applyFont="1" applyBorder="1" applyAlignment="1">
      <alignment horizontal="left" vertical="center" wrapText="1"/>
    </xf>
    <xf numFmtId="186" fontId="33" fillId="0" borderId="10" xfId="0" applyNumberFormat="1" applyFont="1" applyFill="1" applyBorder="1" applyAlignment="1">
      <alignment horizontal="right" vertical="center" shrinkToFit="1"/>
    </xf>
    <xf numFmtId="191" fontId="33" fillId="0" borderId="10" xfId="0" applyNumberFormat="1" applyFont="1" applyFill="1" applyBorder="1" applyAlignment="1">
      <alignment horizontal="right" vertical="center"/>
    </xf>
    <xf numFmtId="187" fontId="33" fillId="0" borderId="10" xfId="0" applyNumberFormat="1" applyFont="1" applyFill="1" applyBorder="1" applyAlignment="1">
      <alignment horizontal="right" vertical="center" shrinkToFit="1"/>
    </xf>
    <xf numFmtId="187" fontId="33" fillId="0" borderId="10" xfId="0" applyNumberFormat="1" applyFont="1" applyFill="1" applyBorder="1" applyAlignment="1">
      <alignment vertical="center" shrinkToFit="1"/>
    </xf>
    <xf numFmtId="186" fontId="33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185" fontId="32" fillId="0" borderId="11" xfId="34" applyNumberFormat="1" applyFont="1" applyBorder="1" applyAlignment="1">
      <alignment horizontal="right"/>
      <protection/>
    </xf>
    <xf numFmtId="189" fontId="32" fillId="0" borderId="11" xfId="34" applyNumberFormat="1" applyFont="1" applyBorder="1" applyAlignment="1">
      <alignment horizontal="right"/>
      <protection/>
    </xf>
    <xf numFmtId="0" fontId="32" fillId="0" borderId="11" xfId="34" applyNumberFormat="1" applyFont="1" applyBorder="1" applyAlignment="1">
      <alignment horizontal="right"/>
      <protection/>
    </xf>
    <xf numFmtId="185" fontId="32" fillId="0" borderId="0" xfId="34" applyNumberFormat="1" applyFont="1" applyBorder="1" applyAlignment="1">
      <alignment horizontal="right"/>
      <protection/>
    </xf>
    <xf numFmtId="0" fontId="29" fillId="0" borderId="12" xfId="34" applyFont="1" applyBorder="1" applyAlignment="1">
      <alignment horizontal="left" vertical="center" wrapText="1"/>
      <protection/>
    </xf>
    <xf numFmtId="0" fontId="29" fillId="0" borderId="10" xfId="34" applyFont="1" applyBorder="1" applyAlignment="1">
      <alignment horizontal="left" vertical="center" wrapText="1"/>
      <protection/>
    </xf>
    <xf numFmtId="3" fontId="29" fillId="0" borderId="8" xfId="35" applyNumberFormat="1" applyFont="1" applyBorder="1" applyAlignment="1">
      <alignment horizontal="right" vertical="center"/>
      <protection/>
    </xf>
    <xf numFmtId="185" fontId="32" fillId="0" borderId="10" xfId="0" applyNumberFormat="1" applyFont="1" applyFill="1" applyBorder="1" applyAlignment="1">
      <alignment horizontal="right"/>
    </xf>
    <xf numFmtId="2" fontId="29" fillId="0" borderId="8" xfId="35" applyNumberFormat="1" applyFont="1" applyBorder="1" applyAlignment="1">
      <alignment horizontal="right" vertical="center"/>
      <protection/>
    </xf>
    <xf numFmtId="2" fontId="29" fillId="0" borderId="13" xfId="35" applyNumberFormat="1" applyFont="1" applyBorder="1" applyAlignment="1">
      <alignment horizontal="right" vertical="center"/>
      <protection/>
    </xf>
    <xf numFmtId="189" fontId="32" fillId="0" borderId="10" xfId="0" applyNumberFormat="1" applyFont="1" applyFill="1" applyBorder="1" applyAlignment="1">
      <alignment horizontal="right"/>
    </xf>
    <xf numFmtId="3" fontId="29" fillId="0" borderId="10" xfId="35" applyNumberFormat="1" applyFont="1" applyBorder="1" applyAlignment="1">
      <alignment horizontal="right" vertical="center"/>
      <protection/>
    </xf>
    <xf numFmtId="2" fontId="29" fillId="0" borderId="10" xfId="35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185" fontId="6" fillId="0" borderId="10" xfId="0" applyNumberFormat="1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185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般公文統計表 " xfId="33"/>
    <cellStyle name="一般_一般公文統計表 _1" xfId="34"/>
    <cellStyle name="一般_一般公文統計表 _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標題_一般公文統計表 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3</xdr:row>
      <xdr:rowOff>19050</xdr:rowOff>
    </xdr:from>
    <xdr:to>
      <xdr:col>0</xdr:col>
      <xdr:colOff>1390650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>
          <a:off x="571500" y="952500"/>
          <a:ext cx="81915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1</xdr:col>
      <xdr:colOff>19050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>
          <a:off x="0" y="1752600"/>
          <a:ext cx="14192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1028700</xdr:colOff>
      <xdr:row>3</xdr:row>
      <xdr:rowOff>180975</xdr:rowOff>
    </xdr:from>
    <xdr:ext cx="266700" cy="200025"/>
    <xdr:sp>
      <xdr:nvSpPr>
        <xdr:cNvPr id="3" name="Text Box 3"/>
        <xdr:cNvSpPr txBox="1">
          <a:spLocks noChangeArrowheads="1"/>
        </xdr:cNvSpPr>
      </xdr:nvSpPr>
      <xdr:spPr>
        <a:xfrm>
          <a:off x="1028700" y="11144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項目</a:t>
          </a:r>
        </a:p>
      </xdr:txBody>
    </xdr:sp>
    <xdr:clientData/>
  </xdr:oneCellAnchor>
  <xdr:oneCellAnchor>
    <xdr:from>
      <xdr:col>0</xdr:col>
      <xdr:colOff>228600</xdr:colOff>
      <xdr:row>4</xdr:row>
      <xdr:rowOff>85725</xdr:rowOff>
    </xdr:from>
    <xdr:ext cx="266700" cy="200025"/>
    <xdr:sp>
      <xdr:nvSpPr>
        <xdr:cNvPr id="4" name="Text Box 4"/>
        <xdr:cNvSpPr txBox="1">
          <a:spLocks noChangeArrowheads="1"/>
        </xdr:cNvSpPr>
      </xdr:nvSpPr>
      <xdr:spPr>
        <a:xfrm>
          <a:off x="228600" y="1343025"/>
          <a:ext cx="266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數量</a:t>
          </a:r>
        </a:p>
      </xdr:txBody>
    </xdr:sp>
    <xdr:clientData/>
  </xdr:oneCellAnchor>
  <xdr:oneCellAnchor>
    <xdr:from>
      <xdr:col>0</xdr:col>
      <xdr:colOff>66675</xdr:colOff>
      <xdr:row>5</xdr:row>
      <xdr:rowOff>342900</xdr:rowOff>
    </xdr:from>
    <xdr:ext cx="466725" cy="285750"/>
    <xdr:sp>
      <xdr:nvSpPr>
        <xdr:cNvPr id="5" name="Text Box 5"/>
        <xdr:cNvSpPr txBox="1">
          <a:spLocks noChangeArrowheads="1"/>
        </xdr:cNvSpPr>
      </xdr:nvSpPr>
      <xdr:spPr>
        <a:xfrm>
          <a:off x="66675" y="2038350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47" sqref="G147"/>
    </sheetView>
  </sheetViews>
  <sheetFormatPr defaultColWidth="9.00390625" defaultRowHeight="16.5"/>
  <cols>
    <col min="1" max="1" width="18.375" style="1" customWidth="1"/>
    <col min="2" max="3" width="6.375" style="1" customWidth="1"/>
    <col min="4" max="4" width="6.00390625" style="1" customWidth="1"/>
    <col min="5" max="5" width="7.00390625" style="1" customWidth="1"/>
    <col min="6" max="6" width="6.875" style="1" customWidth="1"/>
    <col min="7" max="7" width="8.00390625" style="1" customWidth="1"/>
    <col min="8" max="8" width="6.00390625" style="1" customWidth="1"/>
    <col min="9" max="9" width="6.375" style="1" customWidth="1"/>
    <col min="10" max="10" width="5.25390625" style="1" customWidth="1"/>
    <col min="11" max="11" width="6.375" style="1" customWidth="1"/>
    <col min="12" max="12" width="6.875" style="1" customWidth="1"/>
    <col min="13" max="13" width="6.625" style="1" customWidth="1"/>
    <col min="14" max="14" width="7.00390625" style="1" customWidth="1"/>
    <col min="15" max="15" width="7.75390625" style="1" customWidth="1"/>
    <col min="16" max="17" width="6.375" style="1" customWidth="1"/>
    <col min="18" max="18" width="7.125" style="1" customWidth="1"/>
    <col min="19" max="19" width="6.375" style="1" customWidth="1"/>
    <col min="20" max="20" width="5.875" style="1" customWidth="1"/>
    <col min="21" max="16384" width="9.00390625" style="1" customWidth="1"/>
  </cols>
  <sheetData>
    <row r="1" spans="1:20" ht="24" customHeight="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27.75">
      <c r="A2" s="43" t="s">
        <v>59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21.75" customHeight="1">
      <c r="A3" s="47" t="s">
        <v>90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25.5" customHeight="1">
      <c r="A4" s="51"/>
      <c r="B4" s="46" t="s">
        <v>0</v>
      </c>
      <c r="C4" s="46"/>
      <c r="D4" s="46"/>
      <c r="E4" s="46"/>
      <c r="F4" s="46" t="s">
        <v>1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 t="s">
        <v>2</v>
      </c>
      <c r="R4" s="46"/>
      <c r="S4" s="46"/>
      <c r="T4" s="46"/>
    </row>
    <row r="5" spans="1:20" ht="34.5" customHeight="1">
      <c r="A5" s="51"/>
      <c r="B5" s="44" t="s">
        <v>3</v>
      </c>
      <c r="C5" s="44" t="s">
        <v>77</v>
      </c>
      <c r="D5" s="44" t="s">
        <v>4</v>
      </c>
      <c r="E5" s="10" t="s">
        <v>5</v>
      </c>
      <c r="F5" s="46" t="s">
        <v>6</v>
      </c>
      <c r="G5" s="46"/>
      <c r="H5" s="46"/>
      <c r="I5" s="46"/>
      <c r="J5" s="46"/>
      <c r="K5" s="46"/>
      <c r="L5" s="10" t="s">
        <v>7</v>
      </c>
      <c r="M5" s="44" t="s">
        <v>8</v>
      </c>
      <c r="N5" s="46" t="s">
        <v>9</v>
      </c>
      <c r="O5" s="46"/>
      <c r="P5" s="45" t="s">
        <v>10</v>
      </c>
      <c r="Q5" s="46" t="s">
        <v>2</v>
      </c>
      <c r="R5" s="46"/>
      <c r="S5" s="44" t="s">
        <v>11</v>
      </c>
      <c r="T5" s="44" t="s">
        <v>12</v>
      </c>
    </row>
    <row r="6" spans="1:24" ht="34.5" customHeight="1">
      <c r="A6" s="51"/>
      <c r="B6" s="44"/>
      <c r="C6" s="44"/>
      <c r="D6" s="44"/>
      <c r="E6" s="48" t="s">
        <v>13</v>
      </c>
      <c r="F6" s="46" t="s">
        <v>14</v>
      </c>
      <c r="G6" s="46"/>
      <c r="H6" s="50" t="s">
        <v>15</v>
      </c>
      <c r="I6" s="50"/>
      <c r="J6" s="46" t="s">
        <v>16</v>
      </c>
      <c r="K6" s="46"/>
      <c r="L6" s="48" t="s">
        <v>17</v>
      </c>
      <c r="M6" s="44"/>
      <c r="N6" s="49" t="s">
        <v>18</v>
      </c>
      <c r="O6" s="49"/>
      <c r="P6" s="45"/>
      <c r="Q6" s="49" t="s">
        <v>67</v>
      </c>
      <c r="R6" s="49"/>
      <c r="S6" s="44"/>
      <c r="T6" s="44"/>
      <c r="U6" s="5"/>
      <c r="V6" s="5"/>
      <c r="W6" s="5"/>
      <c r="X6" s="5"/>
    </row>
    <row r="7" spans="1:24" ht="17.25" customHeight="1">
      <c r="A7" s="51"/>
      <c r="B7" s="44"/>
      <c r="C7" s="44"/>
      <c r="D7" s="44"/>
      <c r="E7" s="48"/>
      <c r="F7" s="10" t="s">
        <v>19</v>
      </c>
      <c r="G7" s="11" t="s">
        <v>20</v>
      </c>
      <c r="H7" s="10" t="s">
        <v>19</v>
      </c>
      <c r="I7" s="11" t="s">
        <v>20</v>
      </c>
      <c r="J7" s="10" t="s">
        <v>19</v>
      </c>
      <c r="K7" s="11" t="s">
        <v>20</v>
      </c>
      <c r="L7" s="48"/>
      <c r="M7" s="44"/>
      <c r="N7" s="10" t="s">
        <v>19</v>
      </c>
      <c r="O7" s="9" t="s">
        <v>20</v>
      </c>
      <c r="P7" s="45"/>
      <c r="Q7" s="10" t="s">
        <v>19</v>
      </c>
      <c r="R7" s="9" t="s">
        <v>20</v>
      </c>
      <c r="S7" s="44"/>
      <c r="T7" s="44"/>
      <c r="U7" s="5"/>
      <c r="V7" s="5"/>
      <c r="W7" s="5"/>
      <c r="X7" s="5"/>
    </row>
    <row r="8" spans="1:24" ht="17.25" customHeight="1">
      <c r="A8" s="51"/>
      <c r="B8" s="15" t="s">
        <v>21</v>
      </c>
      <c r="C8" s="15" t="s">
        <v>22</v>
      </c>
      <c r="D8" s="15" t="s">
        <v>23</v>
      </c>
      <c r="E8" s="15" t="s">
        <v>24</v>
      </c>
      <c r="F8" s="15" t="s">
        <v>25</v>
      </c>
      <c r="G8" s="16" t="s">
        <v>26</v>
      </c>
      <c r="H8" s="15" t="s">
        <v>27</v>
      </c>
      <c r="I8" s="16" t="s">
        <v>28</v>
      </c>
      <c r="J8" s="15" t="s">
        <v>29</v>
      </c>
      <c r="K8" s="16" t="s">
        <v>30</v>
      </c>
      <c r="L8" s="17" t="s">
        <v>31</v>
      </c>
      <c r="M8" s="17" t="s">
        <v>32</v>
      </c>
      <c r="N8" s="17" t="s">
        <v>33</v>
      </c>
      <c r="O8" s="18" t="s">
        <v>34</v>
      </c>
      <c r="P8" s="17" t="s">
        <v>35</v>
      </c>
      <c r="Q8" s="17" t="s">
        <v>36</v>
      </c>
      <c r="R8" s="18" t="s">
        <v>37</v>
      </c>
      <c r="S8" s="19" t="s">
        <v>38</v>
      </c>
      <c r="T8" s="17" t="s">
        <v>39</v>
      </c>
      <c r="U8" s="5"/>
      <c r="V8" s="5"/>
      <c r="W8" s="5"/>
      <c r="X8" s="5"/>
    </row>
    <row r="9" spans="1:22" ht="16.5" customHeight="1">
      <c r="A9" s="20" t="s">
        <v>5</v>
      </c>
      <c r="B9" s="21">
        <f>SUM(B10:B54)</f>
        <v>31029</v>
      </c>
      <c r="C9" s="21">
        <f>SUM(C10:C54)</f>
        <v>3898</v>
      </c>
      <c r="D9" s="21">
        <f>SUM(D10:D54)</f>
        <v>8598</v>
      </c>
      <c r="E9" s="21">
        <f>SUM(E10:E54)</f>
        <v>43525</v>
      </c>
      <c r="F9" s="21">
        <f>SUM(F10:F54)</f>
        <v>11423</v>
      </c>
      <c r="G9" s="22">
        <f>IF(L9=0,"0.00",F9/L9*100)</f>
        <v>91.24530713315761</v>
      </c>
      <c r="H9" s="21">
        <f>SUM(H10:H54)</f>
        <v>1076</v>
      </c>
      <c r="I9" s="23">
        <f>(H9/L9)*100</f>
        <v>8.594935697739437</v>
      </c>
      <c r="J9" s="21">
        <f>SUM(J10:J54)</f>
        <v>20</v>
      </c>
      <c r="K9" s="23">
        <f>(J9/L9)*100</f>
        <v>0.15975716910296348</v>
      </c>
      <c r="L9" s="21">
        <f>F9+H9+J9</f>
        <v>12519</v>
      </c>
      <c r="M9" s="21">
        <f>SUM(M10:M54)</f>
        <v>27252</v>
      </c>
      <c r="N9" s="21">
        <f>L9+M9</f>
        <v>39771</v>
      </c>
      <c r="O9" s="23">
        <f>IF(E9=0,"0.00",N9/E9*100)</f>
        <v>91.37507179781734</v>
      </c>
      <c r="P9" s="23">
        <f>(P10+P11+P12+P13+P14+P15+P16+P17+P18+P19+P20+P21+P22+P23+P24+P25+P26+P27+P28+P29+P30+P31+P32+P33+P34+P35+P36+P37+P38+P39+P40+P41+P42+P43+P44+O45+P46+P47+P48+P49)/IF((42-COUNTIF(P10:P54,0))=0,1,(42-COUNTIF(P10:P54,0)))</f>
        <v>4.3231187273115514</v>
      </c>
      <c r="Q9" s="21">
        <f>(E9-N9)</f>
        <v>3754</v>
      </c>
      <c r="R9" s="24">
        <f>IF(E9=0,"0.00",Q9/E9*100)</f>
        <v>8.624928202182653</v>
      </c>
      <c r="S9" s="21">
        <v>3580</v>
      </c>
      <c r="T9" s="25">
        <f>SUM(T10:T54)</f>
        <v>174</v>
      </c>
      <c r="U9" s="5"/>
      <c r="V9" s="5"/>
    </row>
    <row r="10" spans="1:21" ht="16.5" customHeight="1">
      <c r="A10" s="20" t="s">
        <v>70</v>
      </c>
      <c r="B10" s="32">
        <v>960</v>
      </c>
      <c r="C10" s="32">
        <v>64</v>
      </c>
      <c r="D10" s="32">
        <v>116</v>
      </c>
      <c r="E10" s="30">
        <v>1140</v>
      </c>
      <c r="F10" s="32">
        <v>344</v>
      </c>
      <c r="G10" s="31">
        <v>97.72727272727273</v>
      </c>
      <c r="H10" s="32">
        <v>8</v>
      </c>
      <c r="I10" s="31">
        <v>2.272727272727273</v>
      </c>
      <c r="J10" s="32">
        <v>0</v>
      </c>
      <c r="K10" s="31">
        <v>0</v>
      </c>
      <c r="L10" s="30">
        <v>352</v>
      </c>
      <c r="M10" s="32">
        <v>734</v>
      </c>
      <c r="N10" s="30">
        <v>1086</v>
      </c>
      <c r="O10" s="31">
        <v>95.26315789473684</v>
      </c>
      <c r="P10" s="32">
        <v>1.62</v>
      </c>
      <c r="Q10" s="30">
        <v>54</v>
      </c>
      <c r="R10" s="31">
        <v>4.736842105263158</v>
      </c>
      <c r="S10" s="30">
        <v>54</v>
      </c>
      <c r="T10" s="32">
        <v>0</v>
      </c>
      <c r="U10" s="33"/>
    </row>
    <row r="11" spans="1:21" ht="16.5" customHeight="1">
      <c r="A11" s="20" t="s">
        <v>71</v>
      </c>
      <c r="B11" s="32">
        <v>560</v>
      </c>
      <c r="C11" s="32">
        <v>45</v>
      </c>
      <c r="D11" s="32">
        <v>104</v>
      </c>
      <c r="E11" s="30">
        <v>709</v>
      </c>
      <c r="F11" s="32">
        <v>144</v>
      </c>
      <c r="G11" s="31">
        <v>86.74698795180723</v>
      </c>
      <c r="H11" s="32">
        <v>22</v>
      </c>
      <c r="I11" s="31">
        <v>13.253012048192772</v>
      </c>
      <c r="J11" s="32">
        <v>0</v>
      </c>
      <c r="K11" s="31">
        <v>0</v>
      </c>
      <c r="L11" s="30">
        <v>166</v>
      </c>
      <c r="M11" s="32">
        <v>488</v>
      </c>
      <c r="N11" s="30">
        <v>654</v>
      </c>
      <c r="O11" s="31">
        <v>92.2425952045134</v>
      </c>
      <c r="P11" s="32">
        <v>3.05</v>
      </c>
      <c r="Q11" s="30">
        <v>55</v>
      </c>
      <c r="R11" s="31">
        <v>7.757404795486601</v>
      </c>
      <c r="S11" s="30">
        <v>55</v>
      </c>
      <c r="T11" s="32">
        <v>0</v>
      </c>
      <c r="U11" s="8"/>
    </row>
    <row r="12" spans="1:21" ht="16.5" customHeight="1">
      <c r="A12" s="20" t="s">
        <v>72</v>
      </c>
      <c r="B12" s="32">
        <v>2070</v>
      </c>
      <c r="C12" s="32">
        <v>306</v>
      </c>
      <c r="D12" s="32">
        <v>657</v>
      </c>
      <c r="E12" s="30">
        <v>3033</v>
      </c>
      <c r="F12" s="32">
        <v>839</v>
      </c>
      <c r="G12" s="31">
        <v>86.13963039014374</v>
      </c>
      <c r="H12" s="32">
        <v>133</v>
      </c>
      <c r="I12" s="31">
        <v>13.655030800821354</v>
      </c>
      <c r="J12" s="32">
        <v>2</v>
      </c>
      <c r="K12" s="31">
        <v>0.20533880903490762</v>
      </c>
      <c r="L12" s="30">
        <v>974</v>
      </c>
      <c r="M12" s="32">
        <v>1705</v>
      </c>
      <c r="N12" s="30">
        <v>2679</v>
      </c>
      <c r="O12" s="31">
        <v>88.32838773491592</v>
      </c>
      <c r="P12" s="32">
        <v>3.72</v>
      </c>
      <c r="Q12" s="30">
        <v>354</v>
      </c>
      <c r="R12" s="31">
        <v>11.671612265084075</v>
      </c>
      <c r="S12" s="30">
        <v>324</v>
      </c>
      <c r="T12" s="32">
        <v>30</v>
      </c>
      <c r="U12" s="8"/>
    </row>
    <row r="13" spans="1:21" ht="16.5" customHeight="1">
      <c r="A13" s="20" t="s">
        <v>73</v>
      </c>
      <c r="B13" s="32">
        <v>1892</v>
      </c>
      <c r="C13" s="32">
        <v>266</v>
      </c>
      <c r="D13" s="32">
        <v>368</v>
      </c>
      <c r="E13" s="30">
        <v>2526</v>
      </c>
      <c r="F13" s="32">
        <v>624</v>
      </c>
      <c r="G13" s="31">
        <v>87.88732394366198</v>
      </c>
      <c r="H13" s="32">
        <v>82</v>
      </c>
      <c r="I13" s="31">
        <v>11.549295774647888</v>
      </c>
      <c r="J13" s="32">
        <v>4</v>
      </c>
      <c r="K13" s="31">
        <v>0.5633802816901409</v>
      </c>
      <c r="L13" s="30">
        <v>710</v>
      </c>
      <c r="M13" s="32">
        <v>1530</v>
      </c>
      <c r="N13" s="30">
        <v>2240</v>
      </c>
      <c r="O13" s="31">
        <v>88.67775138558986</v>
      </c>
      <c r="P13" s="32">
        <v>3.46</v>
      </c>
      <c r="Q13" s="30">
        <v>286</v>
      </c>
      <c r="R13" s="31">
        <v>11.322248614410134</v>
      </c>
      <c r="S13" s="30">
        <v>264</v>
      </c>
      <c r="T13" s="32">
        <v>22</v>
      </c>
      <c r="U13" s="8"/>
    </row>
    <row r="14" spans="1:21" ht="16.5" customHeight="1">
      <c r="A14" s="20" t="s">
        <v>74</v>
      </c>
      <c r="B14" s="32">
        <v>1574</v>
      </c>
      <c r="C14" s="32">
        <v>350</v>
      </c>
      <c r="D14" s="32">
        <v>344</v>
      </c>
      <c r="E14" s="30">
        <v>2268</v>
      </c>
      <c r="F14" s="32">
        <v>529</v>
      </c>
      <c r="G14" s="31">
        <v>67.38853503184713</v>
      </c>
      <c r="H14" s="32">
        <v>249</v>
      </c>
      <c r="I14" s="31">
        <v>31.719745222929934</v>
      </c>
      <c r="J14" s="32">
        <v>7</v>
      </c>
      <c r="K14" s="31">
        <v>0.89171974522293</v>
      </c>
      <c r="L14" s="30">
        <v>785</v>
      </c>
      <c r="M14" s="32">
        <v>1167</v>
      </c>
      <c r="N14" s="30">
        <v>1952</v>
      </c>
      <c r="O14" s="31">
        <v>86.06701940035273</v>
      </c>
      <c r="P14" s="32">
        <v>5.61</v>
      </c>
      <c r="Q14" s="30">
        <v>316</v>
      </c>
      <c r="R14" s="31">
        <v>13.932980599647266</v>
      </c>
      <c r="S14" s="30">
        <v>291</v>
      </c>
      <c r="T14" s="32">
        <v>25</v>
      </c>
      <c r="U14" s="8"/>
    </row>
    <row r="15" spans="1:21" ht="16.5" customHeight="1">
      <c r="A15" s="20" t="s">
        <v>80</v>
      </c>
      <c r="B15" s="32">
        <v>635</v>
      </c>
      <c r="C15" s="32">
        <v>191</v>
      </c>
      <c r="D15" s="32">
        <v>246</v>
      </c>
      <c r="E15" s="30">
        <v>1072</v>
      </c>
      <c r="F15" s="32">
        <v>314</v>
      </c>
      <c r="G15" s="31">
        <v>80.10204081632652</v>
      </c>
      <c r="H15" s="32">
        <v>77</v>
      </c>
      <c r="I15" s="31">
        <v>19.642857142857142</v>
      </c>
      <c r="J15" s="32">
        <v>1</v>
      </c>
      <c r="K15" s="31">
        <v>0.25510204081632654</v>
      </c>
      <c r="L15" s="30">
        <v>392</v>
      </c>
      <c r="M15" s="32">
        <v>554</v>
      </c>
      <c r="N15" s="30">
        <v>946</v>
      </c>
      <c r="O15" s="31">
        <v>88.24626865671642</v>
      </c>
      <c r="P15" s="32">
        <v>4.25</v>
      </c>
      <c r="Q15" s="30">
        <v>126</v>
      </c>
      <c r="R15" s="31">
        <v>11.753731343283583</v>
      </c>
      <c r="S15" s="30">
        <v>106</v>
      </c>
      <c r="T15" s="32">
        <v>20</v>
      </c>
      <c r="U15" s="8"/>
    </row>
    <row r="16" spans="1:21" ht="16.5" customHeight="1">
      <c r="A16" s="20" t="s">
        <v>81</v>
      </c>
      <c r="B16" s="32">
        <v>1531</v>
      </c>
      <c r="C16" s="32">
        <v>180</v>
      </c>
      <c r="D16" s="32">
        <v>539</v>
      </c>
      <c r="E16" s="30">
        <v>2250</v>
      </c>
      <c r="F16" s="32">
        <v>740</v>
      </c>
      <c r="G16" s="31">
        <v>88.62275449101796</v>
      </c>
      <c r="H16" s="32">
        <v>94</v>
      </c>
      <c r="I16" s="31">
        <v>11.25748502994012</v>
      </c>
      <c r="J16" s="32">
        <v>1</v>
      </c>
      <c r="K16" s="31">
        <v>0.11976047904191617</v>
      </c>
      <c r="L16" s="30">
        <v>835</v>
      </c>
      <c r="M16" s="32">
        <v>1235</v>
      </c>
      <c r="N16" s="30">
        <v>2070</v>
      </c>
      <c r="O16" s="31">
        <v>92</v>
      </c>
      <c r="P16" s="32">
        <v>3.75</v>
      </c>
      <c r="Q16" s="30">
        <v>180</v>
      </c>
      <c r="R16" s="31">
        <v>8</v>
      </c>
      <c r="S16" s="30">
        <v>180</v>
      </c>
      <c r="T16" s="32">
        <v>0</v>
      </c>
      <c r="U16" s="8"/>
    </row>
    <row r="17" spans="1:21" ht="16.5" customHeight="1">
      <c r="A17" s="20" t="s">
        <v>75</v>
      </c>
      <c r="B17" s="32">
        <v>431</v>
      </c>
      <c r="C17" s="32">
        <v>33</v>
      </c>
      <c r="D17" s="32">
        <v>210</v>
      </c>
      <c r="E17" s="30">
        <v>674</v>
      </c>
      <c r="F17" s="32">
        <v>117</v>
      </c>
      <c r="G17" s="31">
        <v>97.5</v>
      </c>
      <c r="H17" s="32">
        <v>3</v>
      </c>
      <c r="I17" s="31">
        <v>2.5</v>
      </c>
      <c r="J17" s="32">
        <v>0</v>
      </c>
      <c r="K17" s="31">
        <v>0</v>
      </c>
      <c r="L17" s="30">
        <v>120</v>
      </c>
      <c r="M17" s="32">
        <v>525</v>
      </c>
      <c r="N17" s="30">
        <v>645</v>
      </c>
      <c r="O17" s="31">
        <v>95.6973293768546</v>
      </c>
      <c r="P17" s="32">
        <v>2.01</v>
      </c>
      <c r="Q17" s="30">
        <v>29</v>
      </c>
      <c r="R17" s="31">
        <v>4.302670623145401</v>
      </c>
      <c r="S17" s="30">
        <v>27</v>
      </c>
      <c r="T17" s="32">
        <v>2</v>
      </c>
      <c r="U17" s="8"/>
    </row>
    <row r="18" spans="1:21" ht="16.5" customHeight="1">
      <c r="A18" s="20" t="s">
        <v>87</v>
      </c>
      <c r="B18" s="32">
        <v>701</v>
      </c>
      <c r="C18" s="32">
        <v>87</v>
      </c>
      <c r="D18" s="32">
        <v>234</v>
      </c>
      <c r="E18" s="30">
        <v>1022</v>
      </c>
      <c r="F18" s="32">
        <v>331</v>
      </c>
      <c r="G18" s="31">
        <v>87.56613756613757</v>
      </c>
      <c r="H18" s="32">
        <v>47</v>
      </c>
      <c r="I18" s="31">
        <v>12.433862433862434</v>
      </c>
      <c r="J18" s="32">
        <v>0</v>
      </c>
      <c r="K18" s="31">
        <v>0</v>
      </c>
      <c r="L18" s="30">
        <v>378</v>
      </c>
      <c r="M18" s="32">
        <v>505</v>
      </c>
      <c r="N18" s="30">
        <v>883</v>
      </c>
      <c r="O18" s="31">
        <v>86.39921722113503</v>
      </c>
      <c r="P18" s="32">
        <v>3.38</v>
      </c>
      <c r="Q18" s="30">
        <v>139</v>
      </c>
      <c r="R18" s="31">
        <v>13.60078277886497</v>
      </c>
      <c r="S18" s="30">
        <v>139</v>
      </c>
      <c r="T18" s="32">
        <v>0</v>
      </c>
      <c r="U18" s="8"/>
    </row>
    <row r="19" spans="1:22" ht="16.5" customHeight="1">
      <c r="A19" s="20" t="s">
        <v>88</v>
      </c>
      <c r="B19" s="32">
        <v>616</v>
      </c>
      <c r="C19" s="32">
        <v>34</v>
      </c>
      <c r="D19" s="32">
        <v>123</v>
      </c>
      <c r="E19" s="30">
        <v>773</v>
      </c>
      <c r="F19" s="32">
        <v>131</v>
      </c>
      <c r="G19" s="31">
        <v>99.24242424242425</v>
      </c>
      <c r="H19" s="32">
        <v>1</v>
      </c>
      <c r="I19" s="31">
        <v>0.7575757575757576</v>
      </c>
      <c r="J19" s="32">
        <v>0</v>
      </c>
      <c r="K19" s="31">
        <v>0</v>
      </c>
      <c r="L19" s="30">
        <v>132</v>
      </c>
      <c r="M19" s="32">
        <v>591</v>
      </c>
      <c r="N19" s="30">
        <v>723</v>
      </c>
      <c r="O19" s="31">
        <v>93.53169469598966</v>
      </c>
      <c r="P19" s="32">
        <v>1.64</v>
      </c>
      <c r="Q19" s="30">
        <v>50</v>
      </c>
      <c r="R19" s="31">
        <v>6.468305304010349</v>
      </c>
      <c r="S19" s="30">
        <v>49</v>
      </c>
      <c r="T19" s="32">
        <v>1</v>
      </c>
      <c r="U19" s="8"/>
      <c r="V19" s="12"/>
    </row>
    <row r="20" spans="1:22" ht="16.5" customHeight="1">
      <c r="A20" s="20" t="s">
        <v>76</v>
      </c>
      <c r="B20" s="32">
        <v>281</v>
      </c>
      <c r="C20" s="32">
        <v>4</v>
      </c>
      <c r="D20" s="32">
        <v>6</v>
      </c>
      <c r="E20" s="30">
        <v>291</v>
      </c>
      <c r="F20" s="32">
        <v>10</v>
      </c>
      <c r="G20" s="31">
        <v>100</v>
      </c>
      <c r="H20" s="32">
        <v>0</v>
      </c>
      <c r="I20" s="31">
        <v>0</v>
      </c>
      <c r="J20" s="32">
        <v>0</v>
      </c>
      <c r="K20" s="31">
        <v>0</v>
      </c>
      <c r="L20" s="30">
        <v>10</v>
      </c>
      <c r="M20" s="32">
        <v>256</v>
      </c>
      <c r="N20" s="30">
        <v>266</v>
      </c>
      <c r="O20" s="31">
        <v>91.40893470790378</v>
      </c>
      <c r="P20" s="32">
        <v>2.1</v>
      </c>
      <c r="Q20" s="30">
        <v>25</v>
      </c>
      <c r="R20" s="31">
        <v>8.59106529209622</v>
      </c>
      <c r="S20" s="30">
        <v>25</v>
      </c>
      <c r="T20" s="32">
        <v>0</v>
      </c>
      <c r="U20" s="8"/>
      <c r="V20" s="12"/>
    </row>
    <row r="21" spans="1:22" ht="16.5" customHeight="1">
      <c r="A21" s="20" t="s">
        <v>40</v>
      </c>
      <c r="B21" s="32">
        <v>1061</v>
      </c>
      <c r="C21" s="32">
        <v>135</v>
      </c>
      <c r="D21" s="32">
        <v>431</v>
      </c>
      <c r="E21" s="30">
        <v>1627</v>
      </c>
      <c r="F21" s="32">
        <v>500</v>
      </c>
      <c r="G21" s="31">
        <v>95.23809523809523</v>
      </c>
      <c r="H21" s="32">
        <v>25</v>
      </c>
      <c r="I21" s="31">
        <v>4.761904761904762</v>
      </c>
      <c r="J21" s="32">
        <v>0</v>
      </c>
      <c r="K21" s="31">
        <v>0</v>
      </c>
      <c r="L21" s="30">
        <v>525</v>
      </c>
      <c r="M21" s="32">
        <v>917</v>
      </c>
      <c r="N21" s="30">
        <v>1442</v>
      </c>
      <c r="O21" s="31">
        <v>88.62937922556853</v>
      </c>
      <c r="P21" s="32">
        <v>1.57</v>
      </c>
      <c r="Q21" s="30">
        <v>185</v>
      </c>
      <c r="R21" s="31">
        <v>11.370620774431469</v>
      </c>
      <c r="S21" s="30">
        <v>184</v>
      </c>
      <c r="T21" s="32">
        <v>1</v>
      </c>
      <c r="U21" s="33"/>
      <c r="V21" s="12"/>
    </row>
    <row r="22" spans="1:22" ht="16.5" customHeight="1">
      <c r="A22" s="20" t="s">
        <v>60</v>
      </c>
      <c r="B22" s="32">
        <v>999</v>
      </c>
      <c r="C22" s="32">
        <v>141</v>
      </c>
      <c r="D22" s="32">
        <v>362</v>
      </c>
      <c r="E22" s="30">
        <v>1502</v>
      </c>
      <c r="F22" s="32">
        <v>469</v>
      </c>
      <c r="G22" s="31">
        <v>96.10655737704919</v>
      </c>
      <c r="H22" s="32">
        <v>19</v>
      </c>
      <c r="I22" s="31">
        <v>3.8934426229508197</v>
      </c>
      <c r="J22" s="32">
        <v>0</v>
      </c>
      <c r="K22" s="31">
        <v>0</v>
      </c>
      <c r="L22" s="30">
        <v>488</v>
      </c>
      <c r="M22" s="32">
        <v>842</v>
      </c>
      <c r="N22" s="30">
        <v>1330</v>
      </c>
      <c r="O22" s="31">
        <v>88.54860186418108</v>
      </c>
      <c r="P22" s="32">
        <v>1.35</v>
      </c>
      <c r="Q22" s="30">
        <v>172</v>
      </c>
      <c r="R22" s="31">
        <v>11.451398135818907</v>
      </c>
      <c r="S22" s="30">
        <v>131</v>
      </c>
      <c r="T22" s="32">
        <v>41</v>
      </c>
      <c r="U22" s="33"/>
      <c r="V22" s="12"/>
    </row>
    <row r="23" spans="1:22" ht="16.5" customHeight="1">
      <c r="A23" s="20" t="s">
        <v>41</v>
      </c>
      <c r="B23" s="32">
        <v>1278</v>
      </c>
      <c r="C23" s="32">
        <v>136</v>
      </c>
      <c r="D23" s="32">
        <v>304</v>
      </c>
      <c r="E23" s="30">
        <v>1718</v>
      </c>
      <c r="F23" s="32">
        <v>565</v>
      </c>
      <c r="G23" s="31">
        <v>97.75086505190312</v>
      </c>
      <c r="H23" s="32">
        <v>13</v>
      </c>
      <c r="I23" s="31">
        <v>2.249134948096886</v>
      </c>
      <c r="J23" s="32">
        <v>0</v>
      </c>
      <c r="K23" s="31">
        <v>0</v>
      </c>
      <c r="L23" s="30">
        <v>578</v>
      </c>
      <c r="M23" s="32">
        <v>1009</v>
      </c>
      <c r="N23" s="30">
        <v>1587</v>
      </c>
      <c r="O23" s="31">
        <v>92.37485448195577</v>
      </c>
      <c r="P23" s="32">
        <v>1.29</v>
      </c>
      <c r="Q23" s="30">
        <v>131</v>
      </c>
      <c r="R23" s="31">
        <v>7.625145518044238</v>
      </c>
      <c r="S23" s="30">
        <v>127</v>
      </c>
      <c r="T23" s="32">
        <v>4</v>
      </c>
      <c r="U23" s="33"/>
      <c r="V23" s="12"/>
    </row>
    <row r="24" spans="1:22" ht="16.5" customHeight="1">
      <c r="A24" s="20" t="s">
        <v>42</v>
      </c>
      <c r="B24" s="32">
        <v>1246</v>
      </c>
      <c r="C24" s="32">
        <v>122</v>
      </c>
      <c r="D24" s="32">
        <v>405</v>
      </c>
      <c r="E24" s="30">
        <v>1773</v>
      </c>
      <c r="F24" s="32">
        <v>582</v>
      </c>
      <c r="G24" s="31">
        <v>97.32441471571906</v>
      </c>
      <c r="H24" s="32">
        <v>16</v>
      </c>
      <c r="I24" s="31">
        <v>2.6755852842809364</v>
      </c>
      <c r="J24" s="32">
        <v>0</v>
      </c>
      <c r="K24" s="31">
        <v>0</v>
      </c>
      <c r="L24" s="30">
        <v>598</v>
      </c>
      <c r="M24" s="32">
        <v>1058</v>
      </c>
      <c r="N24" s="30">
        <v>1656</v>
      </c>
      <c r="O24" s="31">
        <v>93.4010152284264</v>
      </c>
      <c r="P24" s="32">
        <v>1.43</v>
      </c>
      <c r="Q24" s="30">
        <v>117</v>
      </c>
      <c r="R24" s="31">
        <v>6.598984771573605</v>
      </c>
      <c r="S24" s="30">
        <v>108</v>
      </c>
      <c r="T24" s="32">
        <v>9</v>
      </c>
      <c r="U24" s="33"/>
      <c r="V24" s="5"/>
    </row>
    <row r="25" spans="1:22" s="2" customFormat="1" ht="16.5" customHeight="1">
      <c r="A25" s="26" t="s">
        <v>43</v>
      </c>
      <c r="B25" s="32">
        <v>887</v>
      </c>
      <c r="C25" s="32">
        <v>127</v>
      </c>
      <c r="D25" s="32">
        <v>262</v>
      </c>
      <c r="E25" s="30">
        <v>1276</v>
      </c>
      <c r="F25" s="32">
        <v>377</v>
      </c>
      <c r="G25" s="31">
        <v>98.17708333333334</v>
      </c>
      <c r="H25" s="32">
        <v>7</v>
      </c>
      <c r="I25" s="31">
        <v>1.8229166666666667</v>
      </c>
      <c r="J25" s="32">
        <v>0</v>
      </c>
      <c r="K25" s="31">
        <v>0</v>
      </c>
      <c r="L25" s="30">
        <v>384</v>
      </c>
      <c r="M25" s="32">
        <v>792</v>
      </c>
      <c r="N25" s="30">
        <v>1176</v>
      </c>
      <c r="O25" s="31">
        <v>92.16300940438872</v>
      </c>
      <c r="P25" s="32">
        <v>1.34</v>
      </c>
      <c r="Q25" s="30">
        <v>100</v>
      </c>
      <c r="R25" s="31">
        <v>7.836990595611286</v>
      </c>
      <c r="S25" s="30">
        <v>100</v>
      </c>
      <c r="T25" s="32">
        <v>0</v>
      </c>
      <c r="U25" s="12"/>
      <c r="V25" s="12"/>
    </row>
    <row r="26" spans="1:20" s="4" customFormat="1" ht="16.5" customHeight="1">
      <c r="A26" s="27" t="s">
        <v>61</v>
      </c>
      <c r="B26" s="32">
        <v>1227</v>
      </c>
      <c r="C26" s="32">
        <v>157</v>
      </c>
      <c r="D26" s="32">
        <v>263</v>
      </c>
      <c r="E26" s="30">
        <v>1647</v>
      </c>
      <c r="F26" s="32">
        <v>345</v>
      </c>
      <c r="G26" s="31">
        <v>97.1830985915493</v>
      </c>
      <c r="H26" s="32">
        <v>10</v>
      </c>
      <c r="I26" s="31">
        <v>2.8169014084507045</v>
      </c>
      <c r="J26" s="32">
        <v>0</v>
      </c>
      <c r="K26" s="31">
        <v>0</v>
      </c>
      <c r="L26" s="30">
        <v>355</v>
      </c>
      <c r="M26" s="32">
        <v>1163</v>
      </c>
      <c r="N26" s="30">
        <v>1518</v>
      </c>
      <c r="O26" s="31">
        <v>92.16757741347905</v>
      </c>
      <c r="P26" s="32">
        <v>2.35</v>
      </c>
      <c r="Q26" s="30">
        <v>129</v>
      </c>
      <c r="R26" s="31">
        <v>7.832422586520947</v>
      </c>
      <c r="S26" s="30">
        <v>127</v>
      </c>
      <c r="T26" s="32">
        <v>2</v>
      </c>
    </row>
    <row r="27" spans="1:20" s="5" customFormat="1" ht="16.5" customHeight="1">
      <c r="A27" s="20" t="s">
        <v>62</v>
      </c>
      <c r="B27" s="32">
        <v>878</v>
      </c>
      <c r="C27" s="32">
        <v>75</v>
      </c>
      <c r="D27" s="32">
        <v>312</v>
      </c>
      <c r="E27" s="30">
        <v>1265</v>
      </c>
      <c r="F27" s="32">
        <v>407</v>
      </c>
      <c r="G27" s="31">
        <v>95.99056603773585</v>
      </c>
      <c r="H27" s="32">
        <v>17</v>
      </c>
      <c r="I27" s="31">
        <v>4.009433962264151</v>
      </c>
      <c r="J27" s="32">
        <v>0</v>
      </c>
      <c r="K27" s="31">
        <v>0</v>
      </c>
      <c r="L27" s="30">
        <v>424</v>
      </c>
      <c r="M27" s="32">
        <v>749</v>
      </c>
      <c r="N27" s="30">
        <v>1173</v>
      </c>
      <c r="O27" s="31">
        <v>92.72727272727272</v>
      </c>
      <c r="P27" s="32">
        <v>1.36</v>
      </c>
      <c r="Q27" s="30">
        <v>92</v>
      </c>
      <c r="R27" s="31">
        <v>7.2727272727272725</v>
      </c>
      <c r="S27" s="30">
        <v>92</v>
      </c>
      <c r="T27" s="32">
        <v>0</v>
      </c>
    </row>
    <row r="28" spans="1:20" s="4" customFormat="1" ht="16.5" customHeight="1">
      <c r="A28" s="27" t="s">
        <v>63</v>
      </c>
      <c r="B28" s="32">
        <v>1268</v>
      </c>
      <c r="C28" s="32">
        <v>163</v>
      </c>
      <c r="D28" s="32">
        <v>293</v>
      </c>
      <c r="E28" s="30">
        <v>1724</v>
      </c>
      <c r="F28" s="32">
        <v>354</v>
      </c>
      <c r="G28" s="31">
        <v>90.76923076923077</v>
      </c>
      <c r="H28" s="32">
        <v>34</v>
      </c>
      <c r="I28" s="31">
        <v>8.717948717948717</v>
      </c>
      <c r="J28" s="32">
        <v>2</v>
      </c>
      <c r="K28" s="31">
        <v>0.5128205128205128</v>
      </c>
      <c r="L28" s="30">
        <v>390</v>
      </c>
      <c r="M28" s="32">
        <v>1177</v>
      </c>
      <c r="N28" s="30">
        <v>1567</v>
      </c>
      <c r="O28" s="31">
        <v>90.89327146171694</v>
      </c>
      <c r="P28" s="32">
        <v>2.54</v>
      </c>
      <c r="Q28" s="30">
        <v>157</v>
      </c>
      <c r="R28" s="31">
        <v>9.106728538283063</v>
      </c>
      <c r="S28" s="30">
        <v>157</v>
      </c>
      <c r="T28" s="32">
        <v>0</v>
      </c>
    </row>
    <row r="29" spans="1:20" s="4" customFormat="1" ht="16.5" customHeight="1">
      <c r="A29" s="27" t="s">
        <v>64</v>
      </c>
      <c r="B29" s="32">
        <v>570</v>
      </c>
      <c r="C29" s="32">
        <v>43</v>
      </c>
      <c r="D29" s="32">
        <v>221</v>
      </c>
      <c r="E29" s="30">
        <v>834</v>
      </c>
      <c r="F29" s="32">
        <v>233</v>
      </c>
      <c r="G29" s="31">
        <v>98.72881355932203</v>
      </c>
      <c r="H29" s="32">
        <v>3</v>
      </c>
      <c r="I29" s="31">
        <v>1.2711864406779663</v>
      </c>
      <c r="J29" s="32">
        <v>0</v>
      </c>
      <c r="K29" s="31">
        <v>0</v>
      </c>
      <c r="L29" s="30">
        <v>236</v>
      </c>
      <c r="M29" s="32">
        <v>548</v>
      </c>
      <c r="N29" s="30">
        <v>784</v>
      </c>
      <c r="O29" s="31">
        <v>94.00479616306954</v>
      </c>
      <c r="P29" s="32">
        <v>1.58</v>
      </c>
      <c r="Q29" s="30">
        <v>50</v>
      </c>
      <c r="R29" s="31">
        <v>5.995203836930456</v>
      </c>
      <c r="S29" s="30">
        <v>50</v>
      </c>
      <c r="T29" s="32">
        <v>0</v>
      </c>
    </row>
    <row r="30" spans="1:20" s="4" customFormat="1" ht="16.5" customHeight="1">
      <c r="A30" s="27" t="s">
        <v>65</v>
      </c>
      <c r="B30" s="32">
        <v>1812</v>
      </c>
      <c r="C30" s="32">
        <v>133</v>
      </c>
      <c r="D30" s="32">
        <v>452</v>
      </c>
      <c r="E30" s="30">
        <v>2397</v>
      </c>
      <c r="F30" s="32">
        <v>892</v>
      </c>
      <c r="G30" s="31">
        <v>97.91437980241493</v>
      </c>
      <c r="H30" s="32">
        <v>19</v>
      </c>
      <c r="I30" s="31">
        <v>2.0856201975850714</v>
      </c>
      <c r="J30" s="32">
        <v>0</v>
      </c>
      <c r="K30" s="31">
        <v>0</v>
      </c>
      <c r="L30" s="30">
        <v>911</v>
      </c>
      <c r="M30" s="32">
        <v>1364</v>
      </c>
      <c r="N30" s="30">
        <v>2275</v>
      </c>
      <c r="O30" s="31">
        <v>94.91030454735085</v>
      </c>
      <c r="P30" s="32">
        <v>1.41</v>
      </c>
      <c r="Q30" s="30">
        <v>122</v>
      </c>
      <c r="R30" s="31">
        <v>5.089695452649145</v>
      </c>
      <c r="S30" s="30">
        <v>118</v>
      </c>
      <c r="T30" s="32">
        <v>4</v>
      </c>
    </row>
    <row r="31" spans="1:21" s="4" customFormat="1" ht="16.5" customHeight="1">
      <c r="A31" s="27" t="s">
        <v>78</v>
      </c>
      <c r="B31" s="36">
        <v>1088</v>
      </c>
      <c r="C31" s="36">
        <v>185</v>
      </c>
      <c r="D31" s="36">
        <v>266</v>
      </c>
      <c r="E31" s="37">
        <v>1539</v>
      </c>
      <c r="F31" s="36">
        <v>349</v>
      </c>
      <c r="G31" s="38">
        <v>99.71</v>
      </c>
      <c r="H31" s="36">
        <v>1</v>
      </c>
      <c r="I31" s="38">
        <v>0.29</v>
      </c>
      <c r="J31" s="36" t="s">
        <v>89</v>
      </c>
      <c r="K31" s="38">
        <v>0</v>
      </c>
      <c r="L31" s="37">
        <v>350</v>
      </c>
      <c r="M31" s="36">
        <v>1045</v>
      </c>
      <c r="N31" s="36">
        <v>1395</v>
      </c>
      <c r="O31" s="39">
        <v>90.64</v>
      </c>
      <c r="P31" s="40">
        <v>1.03</v>
      </c>
      <c r="Q31" s="41">
        <v>144</v>
      </c>
      <c r="R31" s="42">
        <v>9.36</v>
      </c>
      <c r="S31" s="41">
        <v>143</v>
      </c>
      <c r="T31" s="41">
        <v>1</v>
      </c>
      <c r="U31" s="13"/>
    </row>
    <row r="32" spans="1:21" s="5" customFormat="1" ht="16.5" customHeight="1">
      <c r="A32" s="28" t="s">
        <v>66</v>
      </c>
      <c r="B32" s="32">
        <v>495</v>
      </c>
      <c r="C32" s="32">
        <v>56</v>
      </c>
      <c r="D32" s="32">
        <v>146</v>
      </c>
      <c r="E32" s="30">
        <v>697</v>
      </c>
      <c r="F32" s="32">
        <v>123</v>
      </c>
      <c r="G32" s="31">
        <v>98.4</v>
      </c>
      <c r="H32" s="32">
        <v>2</v>
      </c>
      <c r="I32" s="31">
        <v>1.6</v>
      </c>
      <c r="J32" s="32">
        <v>0</v>
      </c>
      <c r="K32" s="31">
        <v>0</v>
      </c>
      <c r="L32" s="30">
        <v>125</v>
      </c>
      <c r="M32" s="32">
        <v>538</v>
      </c>
      <c r="N32" s="30">
        <v>663</v>
      </c>
      <c r="O32" s="31">
        <v>95.1219512195122</v>
      </c>
      <c r="P32" s="32">
        <v>1.21</v>
      </c>
      <c r="Q32" s="30">
        <v>34</v>
      </c>
      <c r="R32" s="31">
        <v>4.878048780487805</v>
      </c>
      <c r="S32" s="30">
        <v>33</v>
      </c>
      <c r="T32" s="32">
        <v>1</v>
      </c>
      <c r="U32" s="12"/>
    </row>
    <row r="33" spans="1:21" ht="16.5" customHeight="1">
      <c r="A33" s="20" t="s">
        <v>44</v>
      </c>
      <c r="B33" s="32">
        <v>251</v>
      </c>
      <c r="C33" s="32">
        <v>40</v>
      </c>
      <c r="D33" s="32">
        <v>23</v>
      </c>
      <c r="E33" s="30">
        <v>314</v>
      </c>
      <c r="F33" s="32">
        <v>25</v>
      </c>
      <c r="G33" s="31">
        <v>64.1025641025641</v>
      </c>
      <c r="H33" s="32">
        <v>14</v>
      </c>
      <c r="I33" s="31">
        <v>35.8974358974359</v>
      </c>
      <c r="J33" s="32">
        <v>0</v>
      </c>
      <c r="K33" s="31">
        <v>0</v>
      </c>
      <c r="L33" s="30">
        <v>39</v>
      </c>
      <c r="M33" s="32">
        <v>248</v>
      </c>
      <c r="N33" s="30">
        <v>287</v>
      </c>
      <c r="O33" s="31">
        <v>91.40127388535032</v>
      </c>
      <c r="P33" s="32">
        <v>4.49</v>
      </c>
      <c r="Q33" s="30">
        <v>27</v>
      </c>
      <c r="R33" s="31">
        <v>8.598726114649681</v>
      </c>
      <c r="S33" s="30">
        <v>27</v>
      </c>
      <c r="T33" s="32">
        <v>0</v>
      </c>
      <c r="U33" s="2"/>
    </row>
    <row r="34" spans="1:20" ht="16.5" customHeight="1">
      <c r="A34" s="20" t="s">
        <v>45</v>
      </c>
      <c r="B34" s="32">
        <v>243</v>
      </c>
      <c r="C34" s="32">
        <v>11</v>
      </c>
      <c r="D34" s="32">
        <v>121</v>
      </c>
      <c r="E34" s="30">
        <v>375</v>
      </c>
      <c r="F34" s="32">
        <v>106</v>
      </c>
      <c r="G34" s="31">
        <v>100</v>
      </c>
      <c r="H34" s="32">
        <v>0</v>
      </c>
      <c r="I34" s="31">
        <v>0</v>
      </c>
      <c r="J34" s="32">
        <v>0</v>
      </c>
      <c r="K34" s="31">
        <v>0</v>
      </c>
      <c r="L34" s="30">
        <v>106</v>
      </c>
      <c r="M34" s="32">
        <v>256</v>
      </c>
      <c r="N34" s="30">
        <v>362</v>
      </c>
      <c r="O34" s="31">
        <v>96.53333333333333</v>
      </c>
      <c r="P34" s="32">
        <v>0.82</v>
      </c>
      <c r="Q34" s="30">
        <v>13</v>
      </c>
      <c r="R34" s="31">
        <v>3.4666666666666663</v>
      </c>
      <c r="S34" s="30">
        <v>13</v>
      </c>
      <c r="T34" s="32">
        <v>0</v>
      </c>
    </row>
    <row r="35" spans="1:20" ht="16.5" customHeight="1">
      <c r="A35" s="20" t="s">
        <v>46</v>
      </c>
      <c r="B35" s="32">
        <v>243</v>
      </c>
      <c r="C35" s="32">
        <v>13</v>
      </c>
      <c r="D35" s="32">
        <v>52</v>
      </c>
      <c r="E35" s="30">
        <v>308</v>
      </c>
      <c r="F35" s="32">
        <v>47</v>
      </c>
      <c r="G35" s="31">
        <v>100</v>
      </c>
      <c r="H35" s="32">
        <v>0</v>
      </c>
      <c r="I35" s="31">
        <v>0</v>
      </c>
      <c r="J35" s="32">
        <v>0</v>
      </c>
      <c r="K35" s="31">
        <v>0</v>
      </c>
      <c r="L35" s="30">
        <v>47</v>
      </c>
      <c r="M35" s="32">
        <v>249</v>
      </c>
      <c r="N35" s="30">
        <v>296</v>
      </c>
      <c r="O35" s="31">
        <v>96.1038961038961</v>
      </c>
      <c r="P35" s="32">
        <v>0.91</v>
      </c>
      <c r="Q35" s="30">
        <v>12</v>
      </c>
      <c r="R35" s="31">
        <v>3.896103896103896</v>
      </c>
      <c r="S35" s="30">
        <v>12</v>
      </c>
      <c r="T35" s="32">
        <v>0</v>
      </c>
    </row>
    <row r="36" spans="1:20" ht="16.5" customHeight="1">
      <c r="A36" s="20" t="s">
        <v>47</v>
      </c>
      <c r="B36" s="32">
        <v>487</v>
      </c>
      <c r="C36" s="32">
        <v>61</v>
      </c>
      <c r="D36" s="32">
        <v>120</v>
      </c>
      <c r="E36" s="30">
        <v>668</v>
      </c>
      <c r="F36" s="32">
        <v>25</v>
      </c>
      <c r="G36" s="31">
        <v>83.33333333333334</v>
      </c>
      <c r="H36" s="32">
        <v>5</v>
      </c>
      <c r="I36" s="31">
        <v>16.666666666666664</v>
      </c>
      <c r="J36" s="32">
        <v>0</v>
      </c>
      <c r="K36" s="31">
        <v>0</v>
      </c>
      <c r="L36" s="30">
        <v>30</v>
      </c>
      <c r="M36" s="32">
        <v>583</v>
      </c>
      <c r="N36" s="30">
        <v>613</v>
      </c>
      <c r="O36" s="31">
        <v>91.76646706586826</v>
      </c>
      <c r="P36" s="32">
        <v>3.05</v>
      </c>
      <c r="Q36" s="30">
        <v>55</v>
      </c>
      <c r="R36" s="31">
        <v>8.233532934131736</v>
      </c>
      <c r="S36" s="30">
        <v>55</v>
      </c>
      <c r="T36" s="32">
        <v>0</v>
      </c>
    </row>
    <row r="37" spans="1:20" ht="16.5" customHeight="1">
      <c r="A37" s="29" t="s">
        <v>48</v>
      </c>
      <c r="B37" s="32">
        <v>214</v>
      </c>
      <c r="C37" s="32">
        <v>7</v>
      </c>
      <c r="D37" s="32">
        <v>19</v>
      </c>
      <c r="E37" s="30">
        <v>240</v>
      </c>
      <c r="F37" s="32">
        <v>18</v>
      </c>
      <c r="G37" s="31">
        <v>100</v>
      </c>
      <c r="H37" s="32">
        <v>0</v>
      </c>
      <c r="I37" s="31">
        <v>0</v>
      </c>
      <c r="J37" s="32">
        <v>0</v>
      </c>
      <c r="K37" s="31">
        <v>0</v>
      </c>
      <c r="L37" s="30">
        <v>18</v>
      </c>
      <c r="M37" s="32">
        <v>205</v>
      </c>
      <c r="N37" s="30">
        <v>223</v>
      </c>
      <c r="O37" s="31">
        <v>92.91666666666667</v>
      </c>
      <c r="P37" s="32">
        <v>1.03</v>
      </c>
      <c r="Q37" s="30">
        <v>17</v>
      </c>
      <c r="R37" s="31">
        <v>7.083333333333333</v>
      </c>
      <c r="S37" s="30">
        <v>17</v>
      </c>
      <c r="T37" s="32">
        <v>0</v>
      </c>
    </row>
    <row r="38" spans="1:20" ht="16.5" customHeight="1">
      <c r="A38" s="20" t="s">
        <v>49</v>
      </c>
      <c r="B38" s="32">
        <v>306</v>
      </c>
      <c r="C38" s="32">
        <v>19</v>
      </c>
      <c r="D38" s="32">
        <v>47</v>
      </c>
      <c r="E38" s="30">
        <v>372</v>
      </c>
      <c r="F38" s="32">
        <v>25</v>
      </c>
      <c r="G38" s="31">
        <v>100</v>
      </c>
      <c r="H38" s="32">
        <v>0</v>
      </c>
      <c r="I38" s="31">
        <v>0</v>
      </c>
      <c r="J38" s="32">
        <v>0</v>
      </c>
      <c r="K38" s="31">
        <v>0</v>
      </c>
      <c r="L38" s="30">
        <v>25</v>
      </c>
      <c r="M38" s="32">
        <v>336</v>
      </c>
      <c r="N38" s="30">
        <v>361</v>
      </c>
      <c r="O38" s="31">
        <v>97.04301075268818</v>
      </c>
      <c r="P38" s="32">
        <v>1.34</v>
      </c>
      <c r="Q38" s="30">
        <v>11</v>
      </c>
      <c r="R38" s="31">
        <v>2.956989247311828</v>
      </c>
      <c r="S38" s="30">
        <v>11</v>
      </c>
      <c r="T38" s="32">
        <v>0</v>
      </c>
    </row>
    <row r="39" spans="1:20" ht="16.5" customHeight="1">
      <c r="A39" s="20" t="s">
        <v>50</v>
      </c>
      <c r="B39" s="32">
        <v>365</v>
      </c>
      <c r="C39" s="32">
        <v>41</v>
      </c>
      <c r="D39" s="32">
        <v>131</v>
      </c>
      <c r="E39" s="30">
        <v>537</v>
      </c>
      <c r="F39" s="32">
        <v>97</v>
      </c>
      <c r="G39" s="31">
        <v>97</v>
      </c>
      <c r="H39" s="32">
        <v>3</v>
      </c>
      <c r="I39" s="31">
        <v>3</v>
      </c>
      <c r="J39" s="32">
        <v>0</v>
      </c>
      <c r="K39" s="31">
        <v>0</v>
      </c>
      <c r="L39" s="30">
        <v>100</v>
      </c>
      <c r="M39" s="32">
        <v>401</v>
      </c>
      <c r="N39" s="30">
        <v>501</v>
      </c>
      <c r="O39" s="31">
        <v>93.29608938547486</v>
      </c>
      <c r="P39" s="32">
        <v>1.62</v>
      </c>
      <c r="Q39" s="30">
        <v>36</v>
      </c>
      <c r="R39" s="31">
        <v>6.70391061452514</v>
      </c>
      <c r="S39" s="30">
        <v>36</v>
      </c>
      <c r="T39" s="32">
        <v>0</v>
      </c>
    </row>
    <row r="40" spans="1:20" ht="16.5" customHeight="1">
      <c r="A40" s="20" t="s">
        <v>51</v>
      </c>
      <c r="B40" s="32">
        <v>224</v>
      </c>
      <c r="C40" s="32">
        <v>49</v>
      </c>
      <c r="D40" s="32">
        <v>38</v>
      </c>
      <c r="E40" s="30">
        <v>311</v>
      </c>
      <c r="F40" s="32">
        <v>28</v>
      </c>
      <c r="G40" s="31">
        <v>75.67567567567568</v>
      </c>
      <c r="H40" s="32">
        <v>8</v>
      </c>
      <c r="I40" s="31">
        <v>21.62162162162162</v>
      </c>
      <c r="J40" s="32">
        <v>1</v>
      </c>
      <c r="K40" s="31">
        <v>2.7027027027027026</v>
      </c>
      <c r="L40" s="30">
        <v>37</v>
      </c>
      <c r="M40" s="32">
        <v>232</v>
      </c>
      <c r="N40" s="30">
        <v>269</v>
      </c>
      <c r="O40" s="31">
        <v>86.49517684887459</v>
      </c>
      <c r="P40" s="32">
        <v>5.09</v>
      </c>
      <c r="Q40" s="30">
        <v>42</v>
      </c>
      <c r="R40" s="31">
        <v>13.504823151125404</v>
      </c>
      <c r="S40" s="30">
        <v>42</v>
      </c>
      <c r="T40" s="32">
        <v>0</v>
      </c>
    </row>
    <row r="41" spans="1:20" ht="16.5" customHeight="1">
      <c r="A41" s="20" t="s">
        <v>52</v>
      </c>
      <c r="B41" s="32">
        <v>241</v>
      </c>
      <c r="C41" s="32">
        <v>25</v>
      </c>
      <c r="D41" s="32">
        <v>47</v>
      </c>
      <c r="E41" s="30">
        <v>313</v>
      </c>
      <c r="F41" s="32">
        <v>52</v>
      </c>
      <c r="G41" s="31">
        <v>100</v>
      </c>
      <c r="H41" s="32">
        <v>0</v>
      </c>
      <c r="I41" s="31">
        <v>0</v>
      </c>
      <c r="J41" s="32">
        <v>0</v>
      </c>
      <c r="K41" s="31">
        <v>0</v>
      </c>
      <c r="L41" s="30">
        <v>52</v>
      </c>
      <c r="M41" s="32">
        <v>230</v>
      </c>
      <c r="N41" s="30">
        <v>282</v>
      </c>
      <c r="O41" s="31">
        <v>90.09584664536742</v>
      </c>
      <c r="P41" s="32">
        <v>0.8</v>
      </c>
      <c r="Q41" s="30">
        <v>31</v>
      </c>
      <c r="R41" s="31">
        <v>9.904153354632587</v>
      </c>
      <c r="S41" s="30">
        <v>31</v>
      </c>
      <c r="T41" s="32">
        <v>0</v>
      </c>
    </row>
    <row r="42" spans="1:20" ht="16.5" customHeight="1">
      <c r="A42" s="20" t="s">
        <v>53</v>
      </c>
      <c r="B42" s="32">
        <v>208</v>
      </c>
      <c r="C42" s="32">
        <v>14</v>
      </c>
      <c r="D42" s="32">
        <v>34</v>
      </c>
      <c r="E42" s="30">
        <v>256</v>
      </c>
      <c r="F42" s="32">
        <v>36</v>
      </c>
      <c r="G42" s="31">
        <v>100</v>
      </c>
      <c r="H42" s="32">
        <v>0</v>
      </c>
      <c r="I42" s="31">
        <v>0</v>
      </c>
      <c r="J42" s="32">
        <v>0</v>
      </c>
      <c r="K42" s="31">
        <v>0</v>
      </c>
      <c r="L42" s="30">
        <v>36</v>
      </c>
      <c r="M42" s="32">
        <v>209</v>
      </c>
      <c r="N42" s="30">
        <v>245</v>
      </c>
      <c r="O42" s="31">
        <v>95.703125</v>
      </c>
      <c r="P42" s="32">
        <v>0.57</v>
      </c>
      <c r="Q42" s="30">
        <v>11</v>
      </c>
      <c r="R42" s="31">
        <v>4.296875</v>
      </c>
      <c r="S42" s="30">
        <v>11</v>
      </c>
      <c r="T42" s="32">
        <v>0</v>
      </c>
    </row>
    <row r="43" spans="1:20" ht="16.5" customHeight="1">
      <c r="A43" s="20" t="s">
        <v>54</v>
      </c>
      <c r="B43" s="32">
        <v>855</v>
      </c>
      <c r="C43" s="32">
        <v>151</v>
      </c>
      <c r="D43" s="32">
        <v>142</v>
      </c>
      <c r="E43" s="30">
        <v>1148</v>
      </c>
      <c r="F43" s="32">
        <v>294</v>
      </c>
      <c r="G43" s="31">
        <v>80.99173553719008</v>
      </c>
      <c r="H43" s="32">
        <v>68</v>
      </c>
      <c r="I43" s="31">
        <v>18.732782369146005</v>
      </c>
      <c r="J43" s="32">
        <v>1</v>
      </c>
      <c r="K43" s="31">
        <v>0.27548209366391185</v>
      </c>
      <c r="L43" s="30">
        <v>363</v>
      </c>
      <c r="M43" s="32">
        <v>659</v>
      </c>
      <c r="N43" s="30">
        <v>1022</v>
      </c>
      <c r="O43" s="31">
        <v>89.02439024390245</v>
      </c>
      <c r="P43" s="32">
        <v>3.67</v>
      </c>
      <c r="Q43" s="30">
        <v>126</v>
      </c>
      <c r="R43" s="31">
        <v>10.975609756097562</v>
      </c>
      <c r="S43" s="30">
        <v>126</v>
      </c>
      <c r="T43" s="32">
        <v>0</v>
      </c>
    </row>
    <row r="44" spans="1:20" ht="16.5" customHeight="1">
      <c r="A44" s="20" t="s">
        <v>55</v>
      </c>
      <c r="B44" s="32">
        <v>199</v>
      </c>
      <c r="C44" s="32">
        <v>4</v>
      </c>
      <c r="D44" s="32">
        <v>25</v>
      </c>
      <c r="E44" s="30">
        <v>228</v>
      </c>
      <c r="F44" s="32">
        <v>25</v>
      </c>
      <c r="G44" s="31">
        <v>100</v>
      </c>
      <c r="H44" s="32">
        <v>0</v>
      </c>
      <c r="I44" s="31">
        <v>0</v>
      </c>
      <c r="J44" s="32">
        <v>0</v>
      </c>
      <c r="K44" s="31">
        <v>0</v>
      </c>
      <c r="L44" s="30">
        <v>25</v>
      </c>
      <c r="M44" s="32">
        <v>191</v>
      </c>
      <c r="N44" s="30">
        <v>216</v>
      </c>
      <c r="O44" s="31">
        <v>94.73684210526315</v>
      </c>
      <c r="P44" s="32">
        <v>0.86</v>
      </c>
      <c r="Q44" s="30">
        <v>12</v>
      </c>
      <c r="R44" s="31">
        <v>5.263157894736842</v>
      </c>
      <c r="S44" s="30">
        <v>12</v>
      </c>
      <c r="T44" s="32">
        <v>0</v>
      </c>
    </row>
    <row r="45" spans="1:20" ht="16.5" customHeight="1">
      <c r="A45" s="20" t="s">
        <v>79</v>
      </c>
      <c r="B45" s="32">
        <v>447</v>
      </c>
      <c r="C45" s="32">
        <v>37</v>
      </c>
      <c r="D45" s="32">
        <v>185</v>
      </c>
      <c r="E45" s="30">
        <v>669</v>
      </c>
      <c r="F45" s="32">
        <v>353</v>
      </c>
      <c r="G45" s="31">
        <v>98.05555555555556</v>
      </c>
      <c r="H45" s="32">
        <v>7</v>
      </c>
      <c r="I45" s="31">
        <v>1.9444444444444444</v>
      </c>
      <c r="J45" s="32">
        <v>0</v>
      </c>
      <c r="K45" s="31">
        <v>0</v>
      </c>
      <c r="L45" s="30">
        <v>360</v>
      </c>
      <c r="M45" s="32">
        <v>288</v>
      </c>
      <c r="N45" s="30">
        <v>648</v>
      </c>
      <c r="O45" s="31">
        <v>96.8609865470852</v>
      </c>
      <c r="P45" s="32">
        <v>1.57</v>
      </c>
      <c r="Q45" s="30">
        <v>21</v>
      </c>
      <c r="R45" s="31">
        <v>3.1390134529147984</v>
      </c>
      <c r="S45" s="30">
        <v>21</v>
      </c>
      <c r="T45" s="32">
        <v>0</v>
      </c>
    </row>
    <row r="46" spans="1:20" s="4" customFormat="1" ht="16.5" customHeight="1">
      <c r="A46" s="27" t="s">
        <v>68</v>
      </c>
      <c r="B46" s="32">
        <v>490</v>
      </c>
      <c r="C46" s="32">
        <v>80</v>
      </c>
      <c r="D46" s="32">
        <v>157</v>
      </c>
      <c r="E46" s="30">
        <v>727</v>
      </c>
      <c r="F46" s="32">
        <v>157</v>
      </c>
      <c r="G46" s="31">
        <v>96.91358024691358</v>
      </c>
      <c r="H46" s="32">
        <v>5</v>
      </c>
      <c r="I46" s="31">
        <v>3.0864197530864197</v>
      </c>
      <c r="J46" s="32">
        <v>0</v>
      </c>
      <c r="K46" s="31">
        <v>0</v>
      </c>
      <c r="L46" s="30">
        <v>162</v>
      </c>
      <c r="M46" s="32">
        <v>522</v>
      </c>
      <c r="N46" s="30">
        <v>684</v>
      </c>
      <c r="O46" s="31">
        <v>94.08528198074278</v>
      </c>
      <c r="P46" s="32">
        <v>0.88</v>
      </c>
      <c r="Q46" s="30">
        <v>43</v>
      </c>
      <c r="R46" s="31">
        <v>5.914718019257221</v>
      </c>
      <c r="S46" s="30">
        <v>42</v>
      </c>
      <c r="T46" s="32">
        <v>1</v>
      </c>
    </row>
    <row r="47" spans="1:22" s="3" customFormat="1" ht="31.5" customHeight="1">
      <c r="A47" s="20" t="s">
        <v>69</v>
      </c>
      <c r="B47" s="32">
        <v>312</v>
      </c>
      <c r="C47" s="32">
        <v>24</v>
      </c>
      <c r="D47" s="32">
        <v>98</v>
      </c>
      <c r="E47" s="30">
        <v>434</v>
      </c>
      <c r="F47" s="32">
        <v>102</v>
      </c>
      <c r="G47" s="31">
        <v>95.32710280373831</v>
      </c>
      <c r="H47" s="32">
        <v>5</v>
      </c>
      <c r="I47" s="31">
        <v>4.672897196261682</v>
      </c>
      <c r="J47" s="32">
        <v>0</v>
      </c>
      <c r="K47" s="31">
        <v>0</v>
      </c>
      <c r="L47" s="30">
        <v>107</v>
      </c>
      <c r="M47" s="32">
        <v>302</v>
      </c>
      <c r="N47" s="30">
        <v>409</v>
      </c>
      <c r="O47" s="31">
        <v>94.23963133640552</v>
      </c>
      <c r="P47" s="32">
        <v>1.64</v>
      </c>
      <c r="Q47" s="30">
        <v>25</v>
      </c>
      <c r="R47" s="31">
        <v>5.76036866359447</v>
      </c>
      <c r="S47" s="30">
        <v>25</v>
      </c>
      <c r="T47" s="32">
        <v>0</v>
      </c>
      <c r="U47" s="14"/>
      <c r="V47" s="7"/>
    </row>
    <row r="48" spans="1:23" ht="16.5">
      <c r="A48" s="20" t="s">
        <v>56</v>
      </c>
      <c r="B48" s="32">
        <v>52</v>
      </c>
      <c r="C48" s="32">
        <v>3</v>
      </c>
      <c r="D48" s="32">
        <v>41</v>
      </c>
      <c r="E48" s="30">
        <v>96</v>
      </c>
      <c r="F48" s="32">
        <v>45</v>
      </c>
      <c r="G48" s="31">
        <v>100</v>
      </c>
      <c r="H48" s="32">
        <v>0</v>
      </c>
      <c r="I48" s="31">
        <v>0</v>
      </c>
      <c r="J48" s="32">
        <v>0</v>
      </c>
      <c r="K48" s="31">
        <v>0</v>
      </c>
      <c r="L48" s="30">
        <v>45</v>
      </c>
      <c r="M48" s="32">
        <v>44</v>
      </c>
      <c r="N48" s="30">
        <v>89</v>
      </c>
      <c r="O48" s="31">
        <v>92.70833333333334</v>
      </c>
      <c r="P48" s="32">
        <v>1.2</v>
      </c>
      <c r="Q48" s="30">
        <v>7</v>
      </c>
      <c r="R48" s="31">
        <v>7.291666666666667</v>
      </c>
      <c r="S48" s="30">
        <v>7</v>
      </c>
      <c r="T48" s="32">
        <v>0</v>
      </c>
      <c r="U48" s="2"/>
      <c r="V48" s="5"/>
      <c r="W48" s="5"/>
    </row>
    <row r="49" spans="1:23" s="3" customFormat="1" ht="33">
      <c r="A49" s="20" t="s">
        <v>57</v>
      </c>
      <c r="B49" s="32">
        <v>1144</v>
      </c>
      <c r="C49" s="32">
        <v>217</v>
      </c>
      <c r="D49" s="32">
        <v>568</v>
      </c>
      <c r="E49" s="30">
        <v>1929</v>
      </c>
      <c r="F49" s="32">
        <v>565</v>
      </c>
      <c r="G49" s="31">
        <v>87.86936236391914</v>
      </c>
      <c r="H49" s="32">
        <v>77</v>
      </c>
      <c r="I49" s="31">
        <v>11.975116640746501</v>
      </c>
      <c r="J49" s="32">
        <v>1</v>
      </c>
      <c r="K49" s="31">
        <v>0.15552099533437014</v>
      </c>
      <c r="L49" s="30">
        <v>643</v>
      </c>
      <c r="M49" s="32">
        <v>1115</v>
      </c>
      <c r="N49" s="30">
        <v>1758</v>
      </c>
      <c r="O49" s="31">
        <v>91.1353032659409</v>
      </c>
      <c r="P49" s="32">
        <v>3.69</v>
      </c>
      <c r="Q49" s="30">
        <v>171</v>
      </c>
      <c r="R49" s="31">
        <v>8.864696734059098</v>
      </c>
      <c r="S49" s="30">
        <v>161</v>
      </c>
      <c r="T49" s="32">
        <v>10</v>
      </c>
      <c r="U49" s="33"/>
      <c r="V49" s="6"/>
      <c r="W49" s="7"/>
    </row>
    <row r="50" spans="1:22" ht="33">
      <c r="A50" s="34" t="s">
        <v>82</v>
      </c>
      <c r="B50" s="32">
        <v>149</v>
      </c>
      <c r="C50" s="32">
        <v>14</v>
      </c>
      <c r="D50" s="32">
        <v>28</v>
      </c>
      <c r="E50" s="30">
        <v>191</v>
      </c>
      <c r="F50" s="32">
        <v>33</v>
      </c>
      <c r="G50" s="31">
        <v>94.28571428571428</v>
      </c>
      <c r="H50" s="32">
        <v>2</v>
      </c>
      <c r="I50" s="31">
        <v>5.714285714285714</v>
      </c>
      <c r="J50" s="32">
        <v>0</v>
      </c>
      <c r="K50" s="31">
        <v>0</v>
      </c>
      <c r="L50" s="30">
        <v>35</v>
      </c>
      <c r="M50" s="32">
        <v>146</v>
      </c>
      <c r="N50" s="30">
        <v>181</v>
      </c>
      <c r="O50" s="31">
        <v>94.76439790575915</v>
      </c>
      <c r="P50" s="32">
        <v>1.54</v>
      </c>
      <c r="Q50" s="30">
        <v>10</v>
      </c>
      <c r="R50" s="31">
        <v>5.2356020942408374</v>
      </c>
      <c r="S50" s="30">
        <v>10</v>
      </c>
      <c r="T50" s="32">
        <v>0</v>
      </c>
      <c r="U50" s="5"/>
      <c r="V50" s="5"/>
    </row>
    <row r="51" spans="1:20" ht="33">
      <c r="A51" s="34" t="s">
        <v>83</v>
      </c>
      <c r="B51" s="32">
        <v>139</v>
      </c>
      <c r="C51" s="32">
        <v>3</v>
      </c>
      <c r="D51" s="32">
        <v>11</v>
      </c>
      <c r="E51" s="30">
        <v>153</v>
      </c>
      <c r="F51" s="32">
        <v>19</v>
      </c>
      <c r="G51" s="31">
        <v>100</v>
      </c>
      <c r="H51" s="32">
        <v>0</v>
      </c>
      <c r="I51" s="31">
        <v>0</v>
      </c>
      <c r="J51" s="32">
        <v>0</v>
      </c>
      <c r="K51" s="31">
        <v>0</v>
      </c>
      <c r="L51" s="30">
        <v>19</v>
      </c>
      <c r="M51" s="32">
        <v>131</v>
      </c>
      <c r="N51" s="30">
        <v>150</v>
      </c>
      <c r="O51" s="31">
        <v>98.0392156862745</v>
      </c>
      <c r="P51" s="32">
        <v>1.26</v>
      </c>
      <c r="Q51" s="30">
        <v>3</v>
      </c>
      <c r="R51" s="31">
        <v>1.9607843137254901</v>
      </c>
      <c r="S51" s="30">
        <v>3</v>
      </c>
      <c r="T51" s="32">
        <v>0</v>
      </c>
    </row>
    <row r="52" spans="1:20" ht="33">
      <c r="A52" s="34" t="s">
        <v>84</v>
      </c>
      <c r="B52" s="32">
        <v>130</v>
      </c>
      <c r="C52" s="32">
        <v>13</v>
      </c>
      <c r="D52" s="32">
        <v>24</v>
      </c>
      <c r="E52" s="30">
        <v>167</v>
      </c>
      <c r="F52" s="32">
        <v>19</v>
      </c>
      <c r="G52" s="31">
        <v>100</v>
      </c>
      <c r="H52" s="32">
        <v>0</v>
      </c>
      <c r="I52" s="31">
        <v>0</v>
      </c>
      <c r="J52" s="32">
        <v>0</v>
      </c>
      <c r="K52" s="31">
        <v>0</v>
      </c>
      <c r="L52" s="30">
        <v>19</v>
      </c>
      <c r="M52" s="32">
        <v>141</v>
      </c>
      <c r="N52" s="30">
        <v>160</v>
      </c>
      <c r="O52" s="31">
        <v>95.80838323353294</v>
      </c>
      <c r="P52" s="32">
        <v>1.53</v>
      </c>
      <c r="Q52" s="30">
        <v>7</v>
      </c>
      <c r="R52" s="31">
        <v>4.191616766467066</v>
      </c>
      <c r="S52" s="30">
        <v>7</v>
      </c>
      <c r="T52" s="32">
        <v>0</v>
      </c>
    </row>
    <row r="53" spans="1:20" ht="33">
      <c r="A53" s="35" t="s">
        <v>85</v>
      </c>
      <c r="B53" s="32">
        <v>137</v>
      </c>
      <c r="C53" s="32">
        <v>18</v>
      </c>
      <c r="D53" s="32">
        <v>12</v>
      </c>
      <c r="E53" s="30">
        <v>167</v>
      </c>
      <c r="F53" s="32">
        <v>17</v>
      </c>
      <c r="G53" s="31">
        <v>100</v>
      </c>
      <c r="H53" s="32">
        <v>0</v>
      </c>
      <c r="I53" s="31">
        <v>0</v>
      </c>
      <c r="J53" s="32">
        <v>0</v>
      </c>
      <c r="K53" s="31">
        <v>0</v>
      </c>
      <c r="L53" s="30">
        <v>17</v>
      </c>
      <c r="M53" s="32">
        <v>137</v>
      </c>
      <c r="N53" s="30">
        <v>154</v>
      </c>
      <c r="O53" s="31">
        <v>92.21556886227546</v>
      </c>
      <c r="P53" s="32">
        <v>1.65</v>
      </c>
      <c r="Q53" s="30">
        <v>13</v>
      </c>
      <c r="R53" s="31">
        <v>7.784431137724551</v>
      </c>
      <c r="S53" s="30">
        <v>13</v>
      </c>
      <c r="T53" s="32">
        <v>0</v>
      </c>
    </row>
    <row r="54" spans="1:20" ht="33">
      <c r="A54" s="35" t="s">
        <v>86</v>
      </c>
      <c r="B54" s="32">
        <v>133</v>
      </c>
      <c r="C54" s="32">
        <v>21</v>
      </c>
      <c r="D54" s="32">
        <v>11</v>
      </c>
      <c r="E54" s="30">
        <v>165</v>
      </c>
      <c r="F54" s="32">
        <v>16</v>
      </c>
      <c r="G54" s="31">
        <v>100</v>
      </c>
      <c r="H54" s="32">
        <v>0</v>
      </c>
      <c r="I54" s="31">
        <v>0</v>
      </c>
      <c r="J54" s="32">
        <v>0</v>
      </c>
      <c r="K54" s="31">
        <v>0</v>
      </c>
      <c r="L54" s="30">
        <v>16</v>
      </c>
      <c r="M54" s="32">
        <v>135</v>
      </c>
      <c r="N54" s="30">
        <v>151</v>
      </c>
      <c r="O54" s="31">
        <v>91.51515151515152</v>
      </c>
      <c r="P54" s="32">
        <v>0.78</v>
      </c>
      <c r="Q54" s="30">
        <v>14</v>
      </c>
      <c r="R54" s="31">
        <v>8.484848484848486</v>
      </c>
      <c r="S54" s="30">
        <v>14</v>
      </c>
      <c r="T54" s="32">
        <v>0</v>
      </c>
    </row>
  </sheetData>
  <sheetProtection/>
  <mergeCells count="24">
    <mergeCell ref="B5:B7"/>
    <mergeCell ref="C5:C7"/>
    <mergeCell ref="A4:A8"/>
    <mergeCell ref="B4:E4"/>
    <mergeCell ref="D5:D7"/>
    <mergeCell ref="F4:P4"/>
    <mergeCell ref="Q4:T4"/>
    <mergeCell ref="L6:L7"/>
    <mergeCell ref="N6:O6"/>
    <mergeCell ref="F6:G6"/>
    <mergeCell ref="H6:I6"/>
    <mergeCell ref="T5:T7"/>
    <mergeCell ref="Q6:R6"/>
    <mergeCell ref="J6:K6"/>
    <mergeCell ref="A1:T1"/>
    <mergeCell ref="S5:S7"/>
    <mergeCell ref="M5:M7"/>
    <mergeCell ref="P5:P7"/>
    <mergeCell ref="F5:K5"/>
    <mergeCell ref="N5:O5"/>
    <mergeCell ref="A2:T2"/>
    <mergeCell ref="A3:T3"/>
    <mergeCell ref="Q5:R5"/>
    <mergeCell ref="E6:E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一般公文統計表</dc:title>
  <dc:subject/>
  <dc:creator>lu</dc:creator>
  <cp:keywords/>
  <dc:description/>
  <cp:lastModifiedBy>pcadmin</cp:lastModifiedBy>
  <cp:lastPrinted>2014-04-10T02:10:31Z</cp:lastPrinted>
  <dcterms:created xsi:type="dcterms:W3CDTF">2006-06-30T07:22:11Z</dcterms:created>
  <dcterms:modified xsi:type="dcterms:W3CDTF">2015-08-07T02:18:40Z</dcterms:modified>
  <cp:category/>
  <cp:version/>
  <cp:contentType/>
  <cp:contentStatus/>
</cp:coreProperties>
</file>