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<sst xmlns="http://schemas.openxmlformats.org/spreadsheetml/2006/main" count="95" uniqueCount="85">
  <si>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</si>
  <si>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</si>
  <si>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</si>
  <si>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</si>
  <si>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</si>
  <si>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</si>
  <si>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</si>
  <si>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</si>
  <si>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</si>
  <si>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</si>
  <si>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</si>
  <si>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</si>
  <si>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</si>
  <si>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</si>
  <si>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</si>
  <si>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</si>
  <si>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</si>
  <si>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</si>
  <si>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</si>
  <si>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</si>
  <si>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</si>
  <si>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</si>
  <si>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</si>
  <si>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</si>
  <si>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</si>
  <si>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</si>
  <si>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</si>
  <si>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</si>
  <si>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</si>
  <si>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</si>
  <si>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</si>
  <si>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</si>
  <si>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</si>
  <si>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</si>
  <si>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</si>
  <si>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</si>
  <si>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</si>
  <si>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</si>
  <si>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</si>
  <si>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</si>
  <si>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</si>
  <si>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</si>
  <si>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</si>
  <si>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</si>
  <si>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</si>
  <si>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</si>
  <si>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</si>
  <si>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</si>
  <si>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</si>
  <si>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</si>
  <si>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</si>
  <si>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</si>
  <si>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</si>
  <si>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</si>
  <si>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</si>
  <si>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</si>
  <si>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</si>
  <si>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</si>
  <si>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</si>
  <si>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</si>
  <si>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</si>
  <si>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金門縣衛生局</t>
  </si>
  <si>
    <t>金門縣地政局</t>
  </si>
  <si>
    <t>金門縣環境保護局</t>
  </si>
  <si>
    <t>金門縣消防局</t>
  </si>
  <si>
    <t>金門縣警察局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</si>
  <si>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</si>
  <si>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</si>
  <si>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</si>
  <si>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</si>
  <si>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</si>
  <si>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</si>
  <si>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</si>
  <si>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</si>
  <si>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</si>
  <si>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</si>
  <si>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主計處</t>
  </si>
  <si>
    <t>人事處</t>
  </si>
  <si>
    <t>政風處</t>
  </si>
  <si>
    <t>截至上月待辦件數</t>
  </si>
  <si>
    <t>金門縣稅務局</t>
  </si>
  <si>
    <t>金門縣採購招標所</t>
  </si>
  <si>
    <t>社會處</t>
  </si>
  <si>
    <t>觀光處</t>
  </si>
  <si>
    <t>起迄日期:2014/4/01至 2014/4/30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</si>
</sst>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3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name val="標楷體"/>
      <family val="4"/>
    </font>
    <font>
      <sz val="10"/>
      <color indexed="8"/>
      <name val="MS Sans Serif"/>
      <family val="2"/>
    </font>
    <font>
      <b/>
      <sz val="18"/>
      <color indexed="62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0" borderId="0">
      <alignment/>
      <protection/>
    </xf>
    <xf numFmtId="0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2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30" fillId="0" borderId="0" xfId="33" applyNumberFormat="1" applyFill="1" applyBorder="1" applyAlignment="1" applyProtection="1">
      <alignment/>
      <protection/>
    </xf>
    <xf numFmtId="0" fontId="6" fillId="0" borderId="11" xfId="0" applyFont="1" applyBorder="1" applyAlignment="1">
      <alignment horizontal="center" vertical="center" wrapText="1"/>
    </xf>
    <xf numFmtId="185" fontId="6" fillId="0" borderId="11" xfId="0" applyNumberFormat="1" applyFont="1" applyBorder="1" applyAlignment="1">
      <alignment horizontal="center" vertical="center" wrapText="1"/>
    </xf>
    <xf numFmtId="0" fontId="6" fillId="0" borderId="11" xfId="41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32" fillId="0" borderId="0" xfId="0" applyNumberFormat="1" applyFont="1" applyFill="1" applyBorder="1" applyAlignment="1">
      <alignment horizontal="right"/>
    </xf>
    <xf numFmtId="185" fontId="32" fillId="0" borderId="0" xfId="34" applyNumberFormat="1" applyFont="1" applyFill="1" applyBorder="1" applyAlignment="1">
      <alignment horizontal="right"/>
      <protection/>
    </xf>
    <xf numFmtId="185" fontId="32" fillId="0" borderId="0" xfId="34" applyNumberFormat="1" applyFont="1" applyFill="1" applyBorder="1" applyAlignment="1">
      <alignment horizontal="right"/>
      <protection/>
    </xf>
    <xf numFmtId="185" fontId="9" fillId="0" borderId="11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85" fontId="6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185" fontId="6" fillId="0" borderId="11" xfId="0" applyNumberFormat="1" applyFont="1" applyBorder="1" applyAlignment="1">
      <alignment horizontal="right" vertical="center" shrinkToFit="1"/>
    </xf>
    <xf numFmtId="0" fontId="6" fillId="0" borderId="11" xfId="0" applyFont="1" applyBorder="1" applyAlignment="1">
      <alignment horizontal="left" vertical="center" wrapText="1"/>
    </xf>
    <xf numFmtId="186" fontId="33" fillId="0" borderId="11" xfId="0" applyNumberFormat="1" applyFont="1" applyFill="1" applyBorder="1" applyAlignment="1">
      <alignment horizontal="right" vertical="center" shrinkToFit="1"/>
    </xf>
    <xf numFmtId="191" fontId="33" fillId="0" borderId="11" xfId="0" applyNumberFormat="1" applyFont="1" applyFill="1" applyBorder="1" applyAlignment="1">
      <alignment horizontal="right" vertical="center"/>
    </xf>
    <xf numFmtId="187" fontId="33" fillId="0" borderId="11" xfId="0" applyNumberFormat="1" applyFont="1" applyFill="1" applyBorder="1" applyAlignment="1">
      <alignment horizontal="right" vertical="center" shrinkToFit="1"/>
    </xf>
    <xf numFmtId="187" fontId="33" fillId="0" borderId="11" xfId="0" applyNumberFormat="1" applyFont="1" applyFill="1" applyBorder="1" applyAlignment="1">
      <alignment vertical="center" shrinkToFit="1"/>
    </xf>
    <xf numFmtId="186" fontId="33" fillId="0" borderId="11" xfId="0" applyNumberFormat="1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29" fillId="0" borderId="11" xfId="0" applyFont="1" applyBorder="1" applyAlignment="1">
      <alignment horizontal="left" vertical="center" wrapText="1"/>
    </xf>
    <xf numFmtId="185" fontId="32" fillId="0" borderId="12" xfId="34" applyNumberFormat="1" applyFont="1" applyBorder="1" applyAlignment="1">
      <alignment horizontal="right"/>
      <protection/>
    </xf>
    <xf numFmtId="189" fontId="32" fillId="0" borderId="12" xfId="34" applyNumberFormat="1" applyFont="1" applyBorder="1" applyAlignment="1">
      <alignment horizontal="right"/>
      <protection/>
    </xf>
    <xf numFmtId="0" fontId="32" fillId="0" borderId="12" xfId="34" applyNumberFormat="1" applyFont="1" applyBorder="1" applyAlignment="1">
      <alignment horizontal="right"/>
      <protection/>
    </xf>
    <xf numFmtId="0" fontId="32" fillId="0" borderId="12" xfId="34" applyNumberFormat="1" applyFont="1" applyFill="1" applyBorder="1" applyAlignment="1">
      <alignment horizontal="right"/>
      <protection/>
    </xf>
    <xf numFmtId="185" fontId="32" fillId="0" borderId="12" xfId="34" applyNumberFormat="1" applyFont="1" applyFill="1" applyBorder="1" applyAlignment="1">
      <alignment horizontal="right"/>
      <protection/>
    </xf>
    <xf numFmtId="189" fontId="32" fillId="0" borderId="12" xfId="34" applyNumberFormat="1" applyFont="1" applyFill="1" applyBorder="1" applyAlignment="1">
      <alignment horizontal="right"/>
      <protection/>
    </xf>
    <xf numFmtId="185" fontId="32" fillId="0" borderId="13" xfId="34" applyNumberFormat="1" applyFont="1" applyFill="1" applyBorder="1" applyAlignment="1">
      <alignment horizontal="right"/>
      <protection/>
    </xf>
    <xf numFmtId="189" fontId="32" fillId="0" borderId="13" xfId="34" applyNumberFormat="1" applyFont="1" applyFill="1" applyBorder="1" applyAlignment="1">
      <alignment horizontal="right"/>
      <protection/>
    </xf>
    <xf numFmtId="186" fontId="32" fillId="0" borderId="12" xfId="0" applyNumberFormat="1" applyFont="1" applyFill="1" applyBorder="1" applyAlignment="1">
      <alignment horizontal="right" vertical="center"/>
    </xf>
    <xf numFmtId="189" fontId="32" fillId="0" borderId="12" xfId="0" applyNumberFormat="1" applyFont="1" applyFill="1" applyBorder="1" applyAlignment="1">
      <alignment horizontal="right" vertical="center" shrinkToFit="1"/>
    </xf>
    <xf numFmtId="187" fontId="32" fillId="0" borderId="12" xfId="0" applyNumberFormat="1" applyFont="1" applyFill="1" applyBorder="1" applyAlignment="1">
      <alignment horizontal="right" vertical="center" shrinkToFit="1"/>
    </xf>
    <xf numFmtId="185" fontId="32" fillId="0" borderId="12" xfId="34" applyNumberFormat="1" applyFont="1" applyFill="1" applyBorder="1" applyAlignment="1">
      <alignment horizontal="right"/>
      <protection/>
    </xf>
    <xf numFmtId="189" fontId="32" fillId="0" borderId="12" xfId="34" applyNumberFormat="1" applyFont="1" applyFill="1" applyBorder="1" applyAlignment="1">
      <alignment horizontal="right"/>
      <protection/>
    </xf>
    <xf numFmtId="185" fontId="32" fillId="0" borderId="11" xfId="0" applyNumberFormat="1" applyFont="1" applyFill="1" applyBorder="1" applyAlignment="1">
      <alignment horizontal="right"/>
    </xf>
    <xf numFmtId="189" fontId="32" fillId="0" borderId="11" xfId="0" applyNumberFormat="1" applyFont="1" applyFill="1" applyBorder="1" applyAlignment="1">
      <alignment horizontal="right"/>
    </xf>
    <xf numFmtId="185" fontId="32" fillId="0" borderId="11" xfId="34" applyNumberFormat="1" applyFont="1" applyFill="1" applyBorder="1" applyAlignment="1">
      <alignment horizontal="right"/>
      <protection/>
    </xf>
    <xf numFmtId="189" fontId="32" fillId="0" borderId="11" xfId="34" applyNumberFormat="1" applyFont="1" applyFill="1" applyBorder="1" applyAlignment="1">
      <alignment horizontal="right"/>
      <protection/>
    </xf>
    <xf numFmtId="185" fontId="32" fillId="0" borderId="12" xfId="0" applyNumberFormat="1" applyFont="1" applyBorder="1" applyAlignment="1">
      <alignment horizontal="right"/>
    </xf>
    <xf numFmtId="189" fontId="32" fillId="0" borderId="12" xfId="0" applyNumberFormat="1" applyFont="1" applyBorder="1" applyAlignment="1">
      <alignment horizontal="right"/>
    </xf>
    <xf numFmtId="0" fontId="32" fillId="0" borderId="12" xfId="0" applyNumberFormat="1" applyFont="1" applyBorder="1" applyAlignment="1">
      <alignment horizontal="right"/>
    </xf>
    <xf numFmtId="185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85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標題_一般公文統計表 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66700" cy="20002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66700" cy="20002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45" sqref="P45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27.75">
      <c r="A2" s="58" t="s">
        <v>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21.75" customHeight="1">
      <c r="A3" s="60" t="s">
        <v>84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25.5" customHeight="1">
      <c r="A4" s="53"/>
      <c r="B4" s="54" t="s">
        <v>0</v>
      </c>
      <c r="C4" s="54"/>
      <c r="D4" s="54"/>
      <c r="E4" s="54"/>
      <c r="F4" s="54" t="s">
        <v>1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 t="s">
        <v>2</v>
      </c>
      <c r="R4" s="54"/>
      <c r="S4" s="54"/>
      <c r="T4" s="54"/>
    </row>
    <row r="5" spans="1:20" ht="34.5" customHeight="1">
      <c r="A5" s="53"/>
      <c r="B5" s="52" t="s">
        <v>3</v>
      </c>
      <c r="C5" s="52" t="s">
        <v>79</v>
      </c>
      <c r="D5" s="52" t="s">
        <v>4</v>
      </c>
      <c r="E5" s="11" t="s">
        <v>5</v>
      </c>
      <c r="F5" s="54" t="s">
        <v>6</v>
      </c>
      <c r="G5" s="54"/>
      <c r="H5" s="54"/>
      <c r="I5" s="54"/>
      <c r="J5" s="54"/>
      <c r="K5" s="54"/>
      <c r="L5" s="11" t="s">
        <v>7</v>
      </c>
      <c r="M5" s="52" t="s">
        <v>8</v>
      </c>
      <c r="N5" s="54" t="s">
        <v>9</v>
      </c>
      <c r="O5" s="54"/>
      <c r="P5" s="59" t="s">
        <v>10</v>
      </c>
      <c r="Q5" s="54" t="s">
        <v>2</v>
      </c>
      <c r="R5" s="54"/>
      <c r="S5" s="52" t="s">
        <v>11</v>
      </c>
      <c r="T5" s="52" t="s">
        <v>12</v>
      </c>
    </row>
    <row r="6" spans="1:24" ht="34.5" customHeight="1">
      <c r="A6" s="53"/>
      <c r="B6" s="52"/>
      <c r="C6" s="52"/>
      <c r="D6" s="52"/>
      <c r="E6" s="55" t="s">
        <v>13</v>
      </c>
      <c r="F6" s="54" t="s">
        <v>14</v>
      </c>
      <c r="G6" s="54"/>
      <c r="H6" s="57" t="s">
        <v>15</v>
      </c>
      <c r="I6" s="57"/>
      <c r="J6" s="54" t="s">
        <v>16</v>
      </c>
      <c r="K6" s="54"/>
      <c r="L6" s="55" t="s">
        <v>17</v>
      </c>
      <c r="M6" s="52"/>
      <c r="N6" s="56" t="s">
        <v>18</v>
      </c>
      <c r="O6" s="56"/>
      <c r="P6" s="59"/>
      <c r="Q6" s="56" t="s">
        <v>67</v>
      </c>
      <c r="R6" s="56"/>
      <c r="S6" s="52"/>
      <c r="T6" s="52"/>
      <c r="U6" s="5"/>
      <c r="V6" s="5"/>
      <c r="W6" s="5"/>
      <c r="X6" s="5"/>
    </row>
    <row r="7" spans="1:24" ht="17.25" customHeight="1">
      <c r="A7" s="53"/>
      <c r="B7" s="52"/>
      <c r="C7" s="52"/>
      <c r="D7" s="52"/>
      <c r="E7" s="55"/>
      <c r="F7" s="11" t="s">
        <v>19</v>
      </c>
      <c r="G7" s="12" t="s">
        <v>20</v>
      </c>
      <c r="H7" s="11" t="s">
        <v>19</v>
      </c>
      <c r="I7" s="12" t="s">
        <v>20</v>
      </c>
      <c r="J7" s="11" t="s">
        <v>19</v>
      </c>
      <c r="K7" s="12" t="s">
        <v>20</v>
      </c>
      <c r="L7" s="55"/>
      <c r="M7" s="52"/>
      <c r="N7" s="11" t="s">
        <v>19</v>
      </c>
      <c r="O7" s="10" t="s">
        <v>20</v>
      </c>
      <c r="P7" s="59"/>
      <c r="Q7" s="11" t="s">
        <v>19</v>
      </c>
      <c r="R7" s="10" t="s">
        <v>20</v>
      </c>
      <c r="S7" s="52"/>
      <c r="T7" s="52"/>
      <c r="U7" s="5"/>
      <c r="V7" s="5"/>
      <c r="W7" s="5"/>
      <c r="X7" s="5"/>
    </row>
    <row r="8" spans="1:24" ht="17.25" customHeight="1">
      <c r="A8" s="53"/>
      <c r="B8" s="17" t="s">
        <v>21</v>
      </c>
      <c r="C8" s="17" t="s">
        <v>22</v>
      </c>
      <c r="D8" s="17" t="s">
        <v>23</v>
      </c>
      <c r="E8" s="17" t="s">
        <v>24</v>
      </c>
      <c r="F8" s="17" t="s">
        <v>25</v>
      </c>
      <c r="G8" s="18" t="s">
        <v>26</v>
      </c>
      <c r="H8" s="17" t="s">
        <v>27</v>
      </c>
      <c r="I8" s="18" t="s">
        <v>28</v>
      </c>
      <c r="J8" s="17" t="s">
        <v>29</v>
      </c>
      <c r="K8" s="18" t="s">
        <v>30</v>
      </c>
      <c r="L8" s="19" t="s">
        <v>31</v>
      </c>
      <c r="M8" s="19" t="s">
        <v>32</v>
      </c>
      <c r="N8" s="19" t="s">
        <v>33</v>
      </c>
      <c r="O8" s="20" t="s">
        <v>34</v>
      </c>
      <c r="P8" s="19" t="s">
        <v>35</v>
      </c>
      <c r="Q8" s="19" t="s">
        <v>36</v>
      </c>
      <c r="R8" s="20" t="s">
        <v>37</v>
      </c>
      <c r="S8" s="21" t="s">
        <v>38</v>
      </c>
      <c r="T8" s="19" t="s">
        <v>39</v>
      </c>
      <c r="U8" s="5"/>
      <c r="V8" s="5"/>
      <c r="W8" s="5"/>
      <c r="X8" s="5"/>
    </row>
    <row r="9" spans="1:21" ht="16.5" customHeight="1">
      <c r="A9" s="22" t="s">
        <v>5</v>
      </c>
      <c r="B9" s="23">
        <f>SUM(B10:B49)</f>
        <v>23319</v>
      </c>
      <c r="C9" s="23">
        <f>SUM(C10:C49)</f>
        <v>3500</v>
      </c>
      <c r="D9" s="23">
        <f>SUM(D10:D49)</f>
        <v>6992</v>
      </c>
      <c r="E9" s="23">
        <f>SUM(E10:E49)</f>
        <v>33811</v>
      </c>
      <c r="F9" s="23">
        <f>SUM(F10:F49)</f>
        <v>9850</v>
      </c>
      <c r="G9" s="24">
        <f>IF(L9=0,"0.00",F9/L9*100)</f>
        <v>92.60129735827772</v>
      </c>
      <c r="H9" s="23">
        <f>SUM(H10:H49)</f>
        <v>778</v>
      </c>
      <c r="I9" s="25">
        <f>(H9/L9)*100</f>
        <v>7.314092319262951</v>
      </c>
      <c r="J9" s="23">
        <f>SUM(J10:J49)</f>
        <v>9</v>
      </c>
      <c r="K9" s="25">
        <f>(J9/L9)*100</f>
        <v>0.08461032245934004</v>
      </c>
      <c r="L9" s="23">
        <f>F9+H9+J9</f>
        <v>10637</v>
      </c>
      <c r="M9" s="23">
        <f>SUM(M10:M49)</f>
        <v>19977</v>
      </c>
      <c r="N9" s="23">
        <f>L9+M9</f>
        <v>30614</v>
      </c>
      <c r="O9" s="25">
        <f>IF(E9=0,"0.00",N9/E9*100)</f>
        <v>90.54449735293247</v>
      </c>
      <c r="P9" s="25">
        <f>(P10+P11+P12+P13+P14+P15+P16+P17+P18+P19+P20+P21+P22+P23+P24+P25+P26+P27+P28+P29+P30+P31+P32+P33+P34+P35+P36+P37+P38+P39+P40+P41+P42+P43+P44+P45+P46+P47+P48+P49)/IF((42-COUNTIF(P10:P49,0))=0,1,(42-COUNTIF(P10:P49,0)))</f>
        <v>1.8326383219954652</v>
      </c>
      <c r="Q9" s="23">
        <f>(E9-N9)</f>
        <v>3197</v>
      </c>
      <c r="R9" s="26">
        <f>IF(E9=0,"0.00",Q9/E9*100)</f>
        <v>9.455502647067522</v>
      </c>
      <c r="S9" s="23">
        <v>2975</v>
      </c>
      <c r="T9" s="27">
        <f>SUM(T10:T49)</f>
        <v>222</v>
      </c>
      <c r="U9" s="5"/>
    </row>
    <row r="10" spans="1:21" ht="16.5" customHeight="1">
      <c r="A10" s="22" t="s">
        <v>70</v>
      </c>
      <c r="B10" s="34">
        <v>432</v>
      </c>
      <c r="C10" s="34">
        <v>37</v>
      </c>
      <c r="D10" s="34">
        <v>92</v>
      </c>
      <c r="E10" s="32">
        <v>561</v>
      </c>
      <c r="F10" s="34">
        <v>297</v>
      </c>
      <c r="G10" s="33">
        <v>97.69736842105263</v>
      </c>
      <c r="H10" s="34">
        <v>7</v>
      </c>
      <c r="I10" s="33">
        <v>2.302631578947368</v>
      </c>
      <c r="J10" s="34">
        <v>0</v>
      </c>
      <c r="K10" s="33">
        <v>0</v>
      </c>
      <c r="L10" s="32">
        <v>304</v>
      </c>
      <c r="M10" s="34">
        <v>231</v>
      </c>
      <c r="N10" s="32">
        <v>535</v>
      </c>
      <c r="O10" s="33">
        <v>95.36541889483065</v>
      </c>
      <c r="P10" s="34">
        <v>1.78</v>
      </c>
      <c r="Q10" s="32">
        <v>26</v>
      </c>
      <c r="R10" s="33">
        <v>4.634581105169341</v>
      </c>
      <c r="S10" s="32">
        <v>26</v>
      </c>
      <c r="T10" s="34">
        <v>0</v>
      </c>
      <c r="U10" s="9"/>
    </row>
    <row r="11" spans="1:21" ht="16.5" customHeight="1">
      <c r="A11" s="22" t="s">
        <v>71</v>
      </c>
      <c r="B11" s="34">
        <v>216</v>
      </c>
      <c r="C11" s="34">
        <v>31</v>
      </c>
      <c r="D11" s="34">
        <v>87</v>
      </c>
      <c r="E11" s="32">
        <v>334</v>
      </c>
      <c r="F11" s="34">
        <v>143</v>
      </c>
      <c r="G11" s="33">
        <v>91.0828025477707</v>
      </c>
      <c r="H11" s="34">
        <v>14</v>
      </c>
      <c r="I11" s="33">
        <v>8.9171974522293</v>
      </c>
      <c r="J11" s="34">
        <v>0</v>
      </c>
      <c r="K11" s="33">
        <v>0</v>
      </c>
      <c r="L11" s="32">
        <v>157</v>
      </c>
      <c r="M11" s="34">
        <v>148</v>
      </c>
      <c r="N11" s="32">
        <v>305</v>
      </c>
      <c r="O11" s="33">
        <v>91.31736526946108</v>
      </c>
      <c r="P11" s="34">
        <v>2.78</v>
      </c>
      <c r="Q11" s="32">
        <v>29</v>
      </c>
      <c r="R11" s="33">
        <v>8.682634730538922</v>
      </c>
      <c r="S11" s="32">
        <v>29</v>
      </c>
      <c r="T11" s="34">
        <v>0</v>
      </c>
      <c r="U11" s="9"/>
    </row>
    <row r="12" spans="1:21" ht="16.5" customHeight="1">
      <c r="A12" s="22" t="s">
        <v>72</v>
      </c>
      <c r="B12" s="34">
        <v>1114</v>
      </c>
      <c r="C12" s="34">
        <v>161</v>
      </c>
      <c r="D12" s="34">
        <v>511</v>
      </c>
      <c r="E12" s="32">
        <v>1786</v>
      </c>
      <c r="F12" s="34">
        <v>701</v>
      </c>
      <c r="G12" s="33">
        <v>87.29763387297635</v>
      </c>
      <c r="H12" s="34">
        <v>100</v>
      </c>
      <c r="I12" s="33">
        <v>12.453300124533001</v>
      </c>
      <c r="J12" s="34">
        <v>2</v>
      </c>
      <c r="K12" s="33">
        <v>0.24906600249066002</v>
      </c>
      <c r="L12" s="32">
        <v>803</v>
      </c>
      <c r="M12" s="34">
        <v>829</v>
      </c>
      <c r="N12" s="32">
        <v>1632</v>
      </c>
      <c r="O12" s="33">
        <v>91.37737961926092</v>
      </c>
      <c r="P12" s="34">
        <v>3.41</v>
      </c>
      <c r="Q12" s="32">
        <v>154</v>
      </c>
      <c r="R12" s="33">
        <v>8.622620380739082</v>
      </c>
      <c r="S12" s="32">
        <v>139</v>
      </c>
      <c r="T12" s="34">
        <v>15</v>
      </c>
      <c r="U12" s="9"/>
    </row>
    <row r="13" spans="1:21" ht="16.5" customHeight="1">
      <c r="A13" s="22" t="s">
        <v>73</v>
      </c>
      <c r="B13" s="34">
        <v>867</v>
      </c>
      <c r="C13" s="34">
        <v>107</v>
      </c>
      <c r="D13" s="34">
        <v>329</v>
      </c>
      <c r="E13" s="32">
        <v>1303</v>
      </c>
      <c r="F13" s="34">
        <v>496</v>
      </c>
      <c r="G13" s="33">
        <v>91.00917431192661</v>
      </c>
      <c r="H13" s="34">
        <v>49</v>
      </c>
      <c r="I13" s="33">
        <v>8.990825688073395</v>
      </c>
      <c r="J13" s="34">
        <v>0</v>
      </c>
      <c r="K13" s="33">
        <v>0</v>
      </c>
      <c r="L13" s="32">
        <v>545</v>
      </c>
      <c r="M13" s="34">
        <v>666</v>
      </c>
      <c r="N13" s="32">
        <v>1211</v>
      </c>
      <c r="O13" s="33">
        <v>92.93937068303913</v>
      </c>
      <c r="P13" s="34">
        <v>2.6</v>
      </c>
      <c r="Q13" s="32">
        <v>92</v>
      </c>
      <c r="R13" s="33">
        <v>7.060629316960859</v>
      </c>
      <c r="S13" s="32">
        <v>81</v>
      </c>
      <c r="T13" s="34">
        <v>11</v>
      </c>
      <c r="U13" s="9"/>
    </row>
    <row r="14" spans="1:21" ht="16.5" customHeight="1">
      <c r="A14" s="22" t="s">
        <v>74</v>
      </c>
      <c r="B14" s="34">
        <v>1052</v>
      </c>
      <c r="C14" s="34">
        <v>171</v>
      </c>
      <c r="D14" s="34">
        <v>341</v>
      </c>
      <c r="E14" s="32">
        <v>1564</v>
      </c>
      <c r="F14" s="34">
        <v>731</v>
      </c>
      <c r="G14" s="33">
        <v>88.49878934624698</v>
      </c>
      <c r="H14" s="34">
        <v>95</v>
      </c>
      <c r="I14" s="33">
        <v>11.501210653753027</v>
      </c>
      <c r="J14" s="34">
        <v>0</v>
      </c>
      <c r="K14" s="33">
        <v>0</v>
      </c>
      <c r="L14" s="32">
        <v>826</v>
      </c>
      <c r="M14" s="34">
        <v>543</v>
      </c>
      <c r="N14" s="32">
        <v>1369</v>
      </c>
      <c r="O14" s="33">
        <v>87.53196930946292</v>
      </c>
      <c r="P14" s="34">
        <v>3.25</v>
      </c>
      <c r="Q14" s="32">
        <v>195</v>
      </c>
      <c r="R14" s="33">
        <v>12.468030690537084</v>
      </c>
      <c r="S14" s="32">
        <v>172</v>
      </c>
      <c r="T14" s="34">
        <v>23</v>
      </c>
      <c r="U14" s="9"/>
    </row>
    <row r="15" spans="1:21" ht="16.5" customHeight="1">
      <c r="A15" s="22" t="s">
        <v>83</v>
      </c>
      <c r="B15" s="34">
        <v>451</v>
      </c>
      <c r="C15" s="34">
        <v>109</v>
      </c>
      <c r="D15" s="34">
        <v>214</v>
      </c>
      <c r="E15" s="32">
        <v>774</v>
      </c>
      <c r="F15" s="34">
        <v>319</v>
      </c>
      <c r="G15" s="33">
        <v>85.06666666666666</v>
      </c>
      <c r="H15" s="34">
        <v>52</v>
      </c>
      <c r="I15" s="33">
        <v>13.866666666666665</v>
      </c>
      <c r="J15" s="34">
        <v>4</v>
      </c>
      <c r="K15" s="33">
        <v>1.0666666666666667</v>
      </c>
      <c r="L15" s="32">
        <v>375</v>
      </c>
      <c r="M15" s="34">
        <v>333</v>
      </c>
      <c r="N15" s="32">
        <v>708</v>
      </c>
      <c r="O15" s="33">
        <v>91.47286821705426</v>
      </c>
      <c r="P15" s="34">
        <v>3.59</v>
      </c>
      <c r="Q15" s="32">
        <v>66</v>
      </c>
      <c r="R15" s="33">
        <v>8.527131782945736</v>
      </c>
      <c r="S15" s="32">
        <v>54</v>
      </c>
      <c r="T15" s="34">
        <v>12</v>
      </c>
      <c r="U15" s="9"/>
    </row>
    <row r="16" spans="1:21" ht="16.5" customHeight="1">
      <c r="A16" s="22" t="s">
        <v>82</v>
      </c>
      <c r="B16" s="34">
        <v>886</v>
      </c>
      <c r="C16" s="34">
        <v>160</v>
      </c>
      <c r="D16" s="34">
        <v>469</v>
      </c>
      <c r="E16" s="32">
        <v>1515</v>
      </c>
      <c r="F16" s="34">
        <v>575</v>
      </c>
      <c r="G16" s="33">
        <v>85.43833580980683</v>
      </c>
      <c r="H16" s="34">
        <v>98</v>
      </c>
      <c r="I16" s="33">
        <v>14.561664190193166</v>
      </c>
      <c r="J16" s="34">
        <v>0</v>
      </c>
      <c r="K16" s="33">
        <v>0</v>
      </c>
      <c r="L16" s="32">
        <v>673</v>
      </c>
      <c r="M16" s="34">
        <v>671</v>
      </c>
      <c r="N16" s="32">
        <v>1344</v>
      </c>
      <c r="O16" s="33">
        <v>88.71287128712872</v>
      </c>
      <c r="P16" s="34">
        <v>3.95</v>
      </c>
      <c r="Q16" s="32">
        <v>171</v>
      </c>
      <c r="R16" s="33">
        <v>11.287128712871288</v>
      </c>
      <c r="S16" s="32">
        <v>171</v>
      </c>
      <c r="T16" s="34">
        <v>0</v>
      </c>
      <c r="U16" s="9"/>
    </row>
    <row r="17" spans="1:21" ht="16.5" customHeight="1">
      <c r="A17" s="22" t="s">
        <v>75</v>
      </c>
      <c r="B17" s="34">
        <v>427</v>
      </c>
      <c r="C17" s="34">
        <v>59</v>
      </c>
      <c r="D17" s="34">
        <v>163</v>
      </c>
      <c r="E17" s="32">
        <v>649</v>
      </c>
      <c r="F17" s="34">
        <v>135</v>
      </c>
      <c r="G17" s="33">
        <v>97.12230215827337</v>
      </c>
      <c r="H17" s="34">
        <v>4</v>
      </c>
      <c r="I17" s="33">
        <v>2.877697841726619</v>
      </c>
      <c r="J17" s="34">
        <v>0</v>
      </c>
      <c r="K17" s="33">
        <v>0</v>
      </c>
      <c r="L17" s="32">
        <v>139</v>
      </c>
      <c r="M17" s="34">
        <v>477</v>
      </c>
      <c r="N17" s="32">
        <v>616</v>
      </c>
      <c r="O17" s="33">
        <v>94.91525423728814</v>
      </c>
      <c r="P17" s="34">
        <v>1.63</v>
      </c>
      <c r="Q17" s="32">
        <v>33</v>
      </c>
      <c r="R17" s="33">
        <v>5.084745762711865</v>
      </c>
      <c r="S17" s="32">
        <v>32</v>
      </c>
      <c r="T17" s="34">
        <v>1</v>
      </c>
      <c r="U17" s="9"/>
    </row>
    <row r="18" spans="1:21" ht="16.5" customHeight="1">
      <c r="A18" s="22" t="s">
        <v>76</v>
      </c>
      <c r="B18" s="34">
        <v>291</v>
      </c>
      <c r="C18" s="34">
        <v>169</v>
      </c>
      <c r="D18" s="34">
        <v>102</v>
      </c>
      <c r="E18" s="32">
        <v>562</v>
      </c>
      <c r="F18" s="34">
        <v>199</v>
      </c>
      <c r="G18" s="33">
        <v>88.44444444444444</v>
      </c>
      <c r="H18" s="34">
        <v>25</v>
      </c>
      <c r="I18" s="33">
        <v>11.11111111111111</v>
      </c>
      <c r="J18" s="34">
        <v>1</v>
      </c>
      <c r="K18" s="33">
        <v>0.4444444444444444</v>
      </c>
      <c r="L18" s="32">
        <v>225</v>
      </c>
      <c r="M18" s="34">
        <v>256</v>
      </c>
      <c r="N18" s="32">
        <v>481</v>
      </c>
      <c r="O18" s="33">
        <v>85.58718861209964</v>
      </c>
      <c r="P18" s="34">
        <v>3.42</v>
      </c>
      <c r="Q18" s="32">
        <v>81</v>
      </c>
      <c r="R18" s="33">
        <v>14.412811387900357</v>
      </c>
      <c r="S18" s="32">
        <v>81</v>
      </c>
      <c r="T18" s="34">
        <v>0</v>
      </c>
      <c r="U18" s="9"/>
    </row>
    <row r="19" spans="1:22" ht="16.5" customHeight="1">
      <c r="A19" s="22" t="s">
        <v>77</v>
      </c>
      <c r="B19" s="35">
        <v>68</v>
      </c>
      <c r="C19" s="35">
        <v>9</v>
      </c>
      <c r="D19" s="35">
        <v>111</v>
      </c>
      <c r="E19" s="36">
        <v>188</v>
      </c>
      <c r="F19" s="35">
        <v>103</v>
      </c>
      <c r="G19" s="37">
        <v>100</v>
      </c>
      <c r="H19" s="35">
        <v>0</v>
      </c>
      <c r="I19" s="37">
        <v>0</v>
      </c>
      <c r="J19" s="35">
        <v>0</v>
      </c>
      <c r="K19" s="37">
        <v>0</v>
      </c>
      <c r="L19" s="36">
        <v>103</v>
      </c>
      <c r="M19" s="35">
        <v>80</v>
      </c>
      <c r="N19" s="36">
        <v>183</v>
      </c>
      <c r="O19" s="37">
        <v>97.3404255319149</v>
      </c>
      <c r="P19" s="35">
        <v>1.38</v>
      </c>
      <c r="Q19" s="36">
        <v>5</v>
      </c>
      <c r="R19" s="37">
        <v>2.6595744680851063</v>
      </c>
      <c r="S19" s="36">
        <v>5</v>
      </c>
      <c r="T19" s="35">
        <v>0</v>
      </c>
      <c r="U19" s="9"/>
      <c r="V19" s="2"/>
    </row>
    <row r="20" spans="1:22" ht="16.5" customHeight="1">
      <c r="A20" s="22" t="s">
        <v>78</v>
      </c>
      <c r="B20" s="35">
        <v>250</v>
      </c>
      <c r="C20" s="35">
        <v>11</v>
      </c>
      <c r="D20" s="35">
        <v>5</v>
      </c>
      <c r="E20" s="36">
        <v>266</v>
      </c>
      <c r="F20" s="35">
        <v>5</v>
      </c>
      <c r="G20" s="37">
        <v>100</v>
      </c>
      <c r="H20" s="35">
        <v>0</v>
      </c>
      <c r="I20" s="37">
        <v>0</v>
      </c>
      <c r="J20" s="35">
        <v>0</v>
      </c>
      <c r="K20" s="37">
        <v>0</v>
      </c>
      <c r="L20" s="36">
        <v>5</v>
      </c>
      <c r="M20" s="35">
        <v>252</v>
      </c>
      <c r="N20" s="36">
        <v>257</v>
      </c>
      <c r="O20" s="37">
        <v>96.61654135338345</v>
      </c>
      <c r="P20" s="35">
        <v>1.1</v>
      </c>
      <c r="Q20" s="36">
        <v>9</v>
      </c>
      <c r="R20" s="37">
        <v>3.3834586466165413</v>
      </c>
      <c r="S20" s="36">
        <v>9</v>
      </c>
      <c r="T20" s="35">
        <v>0</v>
      </c>
      <c r="U20" s="9"/>
      <c r="V20" s="2"/>
    </row>
    <row r="21" spans="1:22" ht="16.5" customHeight="1">
      <c r="A21" s="22" t="s">
        <v>40</v>
      </c>
      <c r="B21" s="38">
        <v>974</v>
      </c>
      <c r="C21" s="38">
        <v>152</v>
      </c>
      <c r="D21" s="38">
        <v>382</v>
      </c>
      <c r="E21" s="38">
        <v>1508</v>
      </c>
      <c r="F21" s="38">
        <v>484</v>
      </c>
      <c r="G21" s="39">
        <v>97.77777777777777</v>
      </c>
      <c r="H21" s="38">
        <v>11</v>
      </c>
      <c r="I21" s="39">
        <v>2.2222222222222223</v>
      </c>
      <c r="J21" s="38">
        <v>0</v>
      </c>
      <c r="K21" s="39">
        <v>0</v>
      </c>
      <c r="L21" s="38">
        <v>495</v>
      </c>
      <c r="M21" s="38">
        <v>894</v>
      </c>
      <c r="N21" s="38">
        <v>1389</v>
      </c>
      <c r="O21" s="39">
        <v>92.10875331564988</v>
      </c>
      <c r="P21" s="39">
        <v>1.015</v>
      </c>
      <c r="Q21" s="38">
        <v>119</v>
      </c>
      <c r="R21" s="39">
        <v>7.891246684350133</v>
      </c>
      <c r="S21" s="38">
        <v>119</v>
      </c>
      <c r="T21" s="38">
        <v>0</v>
      </c>
      <c r="V21" s="2"/>
    </row>
    <row r="22" spans="1:22" ht="16.5" customHeight="1">
      <c r="A22" s="22" t="s">
        <v>60</v>
      </c>
      <c r="B22" s="35">
        <v>837</v>
      </c>
      <c r="C22" s="35">
        <v>154</v>
      </c>
      <c r="D22" s="35">
        <v>269</v>
      </c>
      <c r="E22" s="36">
        <v>1260</v>
      </c>
      <c r="F22" s="35">
        <v>359</v>
      </c>
      <c r="G22" s="37">
        <v>96.7654986522911</v>
      </c>
      <c r="H22" s="35">
        <v>11</v>
      </c>
      <c r="I22" s="37">
        <v>2.964959568733154</v>
      </c>
      <c r="J22" s="35">
        <v>1</v>
      </c>
      <c r="K22" s="37">
        <v>0.2695417789757413</v>
      </c>
      <c r="L22" s="36">
        <v>371</v>
      </c>
      <c r="M22" s="35">
        <v>755</v>
      </c>
      <c r="N22" s="36">
        <v>1126</v>
      </c>
      <c r="O22" s="37">
        <v>89.36507936507937</v>
      </c>
      <c r="P22" s="35">
        <v>1.64</v>
      </c>
      <c r="Q22" s="36">
        <v>134</v>
      </c>
      <c r="R22" s="37">
        <v>10.634920634920634</v>
      </c>
      <c r="S22" s="36">
        <v>109</v>
      </c>
      <c r="T22" s="35">
        <v>25</v>
      </c>
      <c r="V22" s="2"/>
    </row>
    <row r="23" spans="1:22" ht="16.5" customHeight="1">
      <c r="A23" s="22" t="s">
        <v>41</v>
      </c>
      <c r="B23" s="35">
        <v>982</v>
      </c>
      <c r="C23" s="35">
        <v>135</v>
      </c>
      <c r="D23" s="35">
        <v>238</v>
      </c>
      <c r="E23" s="36">
        <v>1355</v>
      </c>
      <c r="F23" s="35">
        <v>372</v>
      </c>
      <c r="G23" s="37">
        <v>89.63855421686748</v>
      </c>
      <c r="H23" s="35">
        <v>43</v>
      </c>
      <c r="I23" s="37">
        <v>10.361445783132531</v>
      </c>
      <c r="J23" s="35">
        <v>0</v>
      </c>
      <c r="K23" s="37">
        <v>0</v>
      </c>
      <c r="L23" s="36">
        <v>415</v>
      </c>
      <c r="M23" s="35">
        <v>755</v>
      </c>
      <c r="N23" s="36">
        <v>1170</v>
      </c>
      <c r="O23" s="37">
        <v>86.34686346863468</v>
      </c>
      <c r="P23" s="35">
        <v>2.64</v>
      </c>
      <c r="Q23" s="36">
        <v>185</v>
      </c>
      <c r="R23" s="37">
        <v>13.653136531365314</v>
      </c>
      <c r="S23" s="36">
        <v>134</v>
      </c>
      <c r="T23" s="35">
        <v>51</v>
      </c>
      <c r="V23" s="2"/>
    </row>
    <row r="24" spans="1:20" ht="16.5" customHeight="1">
      <c r="A24" s="22" t="s">
        <v>42</v>
      </c>
      <c r="B24" s="36">
        <v>917</v>
      </c>
      <c r="C24" s="36">
        <v>146</v>
      </c>
      <c r="D24" s="36">
        <v>286</v>
      </c>
      <c r="E24" s="36">
        <v>1349</v>
      </c>
      <c r="F24" s="36">
        <v>373</v>
      </c>
      <c r="G24" s="37">
        <v>92.7860696517413</v>
      </c>
      <c r="H24" s="36">
        <v>29</v>
      </c>
      <c r="I24" s="37">
        <v>7.213930348258707</v>
      </c>
      <c r="J24" s="36">
        <v>0</v>
      </c>
      <c r="K24" s="37">
        <v>0</v>
      </c>
      <c r="L24" s="36">
        <v>402</v>
      </c>
      <c r="M24" s="36">
        <v>808</v>
      </c>
      <c r="N24" s="36">
        <v>1210</v>
      </c>
      <c r="O24" s="37">
        <v>89.69607116382505</v>
      </c>
      <c r="P24" s="37">
        <v>1.62375</v>
      </c>
      <c r="Q24" s="36">
        <v>139</v>
      </c>
      <c r="R24" s="37">
        <v>10.303928836174943</v>
      </c>
      <c r="S24" s="36">
        <v>115</v>
      </c>
      <c r="T24" s="36">
        <v>24</v>
      </c>
    </row>
    <row r="25" spans="1:20" s="2" customFormat="1" ht="16.5" customHeight="1">
      <c r="A25" s="28" t="s">
        <v>43</v>
      </c>
      <c r="B25" s="38">
        <v>770</v>
      </c>
      <c r="C25" s="38">
        <v>152</v>
      </c>
      <c r="D25" s="38">
        <v>282</v>
      </c>
      <c r="E25" s="38">
        <v>1204</v>
      </c>
      <c r="F25" s="38">
        <v>369</v>
      </c>
      <c r="G25" s="39">
        <v>99.19354838709677</v>
      </c>
      <c r="H25" s="38">
        <v>3</v>
      </c>
      <c r="I25" s="39">
        <v>0.8064516129032258</v>
      </c>
      <c r="J25" s="38">
        <v>0</v>
      </c>
      <c r="K25" s="39">
        <v>0</v>
      </c>
      <c r="L25" s="38">
        <v>372</v>
      </c>
      <c r="M25" s="38">
        <v>723</v>
      </c>
      <c r="N25" s="38">
        <v>1095</v>
      </c>
      <c r="O25" s="39">
        <v>90.9468438538206</v>
      </c>
      <c r="P25" s="39">
        <v>1.56375</v>
      </c>
      <c r="Q25" s="38">
        <v>109</v>
      </c>
      <c r="R25" s="39">
        <v>9.053156146179402</v>
      </c>
      <c r="S25" s="38">
        <v>109</v>
      </c>
      <c r="T25" s="38">
        <v>0</v>
      </c>
    </row>
    <row r="26" spans="1:20" s="4" customFormat="1" ht="16.5" customHeight="1">
      <c r="A26" s="29" t="s">
        <v>61</v>
      </c>
      <c r="B26" s="40">
        <v>1082</v>
      </c>
      <c r="C26" s="40">
        <v>165</v>
      </c>
      <c r="D26" s="40">
        <v>225</v>
      </c>
      <c r="E26" s="40">
        <v>1472</v>
      </c>
      <c r="F26" s="40">
        <v>293</v>
      </c>
      <c r="G26" s="41">
        <v>93.91025641025641</v>
      </c>
      <c r="H26" s="40">
        <v>19</v>
      </c>
      <c r="I26" s="41">
        <v>6.089743589743589</v>
      </c>
      <c r="J26" s="40">
        <v>0</v>
      </c>
      <c r="K26" s="42">
        <v>0</v>
      </c>
      <c r="L26" s="40">
        <v>312</v>
      </c>
      <c r="M26" s="40">
        <v>1045</v>
      </c>
      <c r="N26" s="40">
        <v>1357</v>
      </c>
      <c r="O26" s="41">
        <v>92.1875</v>
      </c>
      <c r="P26" s="42">
        <v>2.17</v>
      </c>
      <c r="Q26" s="40">
        <v>115</v>
      </c>
      <c r="R26" s="41">
        <v>7.8125</v>
      </c>
      <c r="S26" s="40">
        <v>114</v>
      </c>
      <c r="T26" s="40">
        <v>1</v>
      </c>
    </row>
    <row r="27" spans="1:20" s="5" customFormat="1" ht="16.5" customHeight="1">
      <c r="A27" s="22" t="s">
        <v>62</v>
      </c>
      <c r="B27" s="36">
        <v>807</v>
      </c>
      <c r="C27" s="36">
        <v>103</v>
      </c>
      <c r="D27" s="36">
        <v>323</v>
      </c>
      <c r="E27" s="36">
        <v>1233</v>
      </c>
      <c r="F27" s="36">
        <v>409</v>
      </c>
      <c r="G27" s="37">
        <v>96.4622641509434</v>
      </c>
      <c r="H27" s="36">
        <v>15</v>
      </c>
      <c r="I27" s="37">
        <v>3.5377358490566038</v>
      </c>
      <c r="J27" s="36">
        <v>0</v>
      </c>
      <c r="K27" s="37">
        <v>0</v>
      </c>
      <c r="L27" s="36">
        <v>424</v>
      </c>
      <c r="M27" s="36">
        <v>677</v>
      </c>
      <c r="N27" s="36">
        <v>1101</v>
      </c>
      <c r="O27" s="37">
        <v>89.29440389294405</v>
      </c>
      <c r="P27" s="37">
        <v>1.717142857142857</v>
      </c>
      <c r="Q27" s="36">
        <v>132</v>
      </c>
      <c r="R27" s="37">
        <v>10.70559610705596</v>
      </c>
      <c r="S27" s="36">
        <v>132</v>
      </c>
      <c r="T27" s="36">
        <v>0</v>
      </c>
    </row>
    <row r="28" spans="1:20" s="4" customFormat="1" ht="16.5" customHeight="1">
      <c r="A28" s="29" t="s">
        <v>63</v>
      </c>
      <c r="B28" s="51">
        <v>1032</v>
      </c>
      <c r="C28" s="51">
        <v>166</v>
      </c>
      <c r="D28" s="51">
        <v>181</v>
      </c>
      <c r="E28" s="49">
        <v>1379</v>
      </c>
      <c r="F28" s="51">
        <v>293</v>
      </c>
      <c r="G28" s="50">
        <v>91.85</v>
      </c>
      <c r="H28" s="51">
        <v>26</v>
      </c>
      <c r="I28" s="50">
        <v>8.15</v>
      </c>
      <c r="J28" s="51">
        <v>0</v>
      </c>
      <c r="K28" s="50">
        <f>IF(M40=0,0,K40/M40*100)</f>
        <v>0</v>
      </c>
      <c r="L28" s="49">
        <v>319</v>
      </c>
      <c r="M28" s="51">
        <v>898</v>
      </c>
      <c r="N28" s="49">
        <v>1217</v>
      </c>
      <c r="O28" s="50">
        <v>88.25</v>
      </c>
      <c r="P28" s="51">
        <v>2.78</v>
      </c>
      <c r="Q28" s="49">
        <v>162</v>
      </c>
      <c r="R28" s="50">
        <v>11.75</v>
      </c>
      <c r="S28" s="49">
        <v>152</v>
      </c>
      <c r="T28" s="51">
        <v>10</v>
      </c>
    </row>
    <row r="29" spans="1:20" s="4" customFormat="1" ht="16.5" customHeight="1">
      <c r="A29" s="29" t="s">
        <v>64</v>
      </c>
      <c r="B29" s="36">
        <v>488</v>
      </c>
      <c r="C29" s="36">
        <v>72</v>
      </c>
      <c r="D29" s="36">
        <v>184</v>
      </c>
      <c r="E29" s="36">
        <v>744</v>
      </c>
      <c r="F29" s="36">
        <v>210</v>
      </c>
      <c r="G29" s="37">
        <v>97.22222222222221</v>
      </c>
      <c r="H29" s="36">
        <v>6</v>
      </c>
      <c r="I29" s="37">
        <v>2.7777777777777777</v>
      </c>
      <c r="J29" s="36">
        <v>0</v>
      </c>
      <c r="K29" s="37">
        <v>0</v>
      </c>
      <c r="L29" s="36">
        <v>216</v>
      </c>
      <c r="M29" s="36">
        <v>480</v>
      </c>
      <c r="N29" s="36">
        <v>696</v>
      </c>
      <c r="O29" s="37">
        <v>93.54838709677419</v>
      </c>
      <c r="P29" s="37">
        <v>1.614</v>
      </c>
      <c r="Q29" s="36">
        <v>48</v>
      </c>
      <c r="R29" s="37">
        <v>6.451612903225806</v>
      </c>
      <c r="S29" s="36">
        <v>48</v>
      </c>
      <c r="T29" s="36">
        <v>0</v>
      </c>
    </row>
    <row r="30" spans="1:20" s="4" customFormat="1" ht="16.5" customHeight="1">
      <c r="A30" s="29" t="s">
        <v>65</v>
      </c>
      <c r="B30" s="35">
        <v>1484</v>
      </c>
      <c r="C30" s="35">
        <v>104</v>
      </c>
      <c r="D30" s="35">
        <v>417</v>
      </c>
      <c r="E30" s="36">
        <v>2005</v>
      </c>
      <c r="F30" s="35">
        <v>866</v>
      </c>
      <c r="G30" s="37">
        <v>99.31192660550458</v>
      </c>
      <c r="H30" s="35">
        <v>5</v>
      </c>
      <c r="I30" s="37">
        <v>0.573394495412844</v>
      </c>
      <c r="J30" s="35">
        <v>1</v>
      </c>
      <c r="K30" s="37">
        <v>0.11467889908256881</v>
      </c>
      <c r="L30" s="36">
        <v>872</v>
      </c>
      <c r="M30" s="35">
        <v>1035</v>
      </c>
      <c r="N30" s="36">
        <v>1907</v>
      </c>
      <c r="O30" s="37">
        <v>95.11221945137157</v>
      </c>
      <c r="P30" s="35">
        <v>1.26</v>
      </c>
      <c r="Q30" s="36">
        <v>98</v>
      </c>
      <c r="R30" s="37">
        <v>4.887780548628429</v>
      </c>
      <c r="S30" s="36">
        <v>98</v>
      </c>
      <c r="T30" s="35">
        <v>0</v>
      </c>
    </row>
    <row r="31" spans="1:21" s="4" customFormat="1" ht="16.5" customHeight="1">
      <c r="A31" s="29" t="s">
        <v>80</v>
      </c>
      <c r="B31" s="45">
        <v>1686</v>
      </c>
      <c r="C31" s="45">
        <v>223</v>
      </c>
      <c r="D31" s="45">
        <v>94</v>
      </c>
      <c r="E31" s="45">
        <v>2003</v>
      </c>
      <c r="F31" s="45">
        <v>142</v>
      </c>
      <c r="G31" s="46">
        <v>92.81045751633987</v>
      </c>
      <c r="H31" s="45">
        <v>11</v>
      </c>
      <c r="I31" s="46">
        <v>7.18954248366013</v>
      </c>
      <c r="J31" s="45">
        <v>0</v>
      </c>
      <c r="K31" s="46">
        <v>0</v>
      </c>
      <c r="L31" s="45">
        <v>153</v>
      </c>
      <c r="M31" s="45">
        <v>1637</v>
      </c>
      <c r="N31" s="45">
        <v>1790</v>
      </c>
      <c r="O31" s="46">
        <v>89.36595107338991</v>
      </c>
      <c r="P31" s="46">
        <v>2.06</v>
      </c>
      <c r="Q31" s="45">
        <v>213</v>
      </c>
      <c r="R31" s="46">
        <v>10.634048926610085</v>
      </c>
      <c r="S31" s="45">
        <v>197</v>
      </c>
      <c r="T31" s="45">
        <v>16</v>
      </c>
      <c r="U31" s="14"/>
    </row>
    <row r="32" spans="1:21" s="5" customFormat="1" ht="16.5" customHeight="1">
      <c r="A32" s="30" t="s">
        <v>66</v>
      </c>
      <c r="B32" s="47">
        <v>495</v>
      </c>
      <c r="C32" s="47">
        <v>65</v>
      </c>
      <c r="D32" s="47">
        <v>127</v>
      </c>
      <c r="E32" s="47">
        <v>687</v>
      </c>
      <c r="F32" s="47">
        <v>142</v>
      </c>
      <c r="G32" s="48">
        <v>99.3006993006993</v>
      </c>
      <c r="H32" s="47">
        <v>1</v>
      </c>
      <c r="I32" s="48">
        <v>0.6993006993006993</v>
      </c>
      <c r="J32" s="47">
        <v>0</v>
      </c>
      <c r="K32" s="48">
        <v>0</v>
      </c>
      <c r="L32" s="47">
        <v>143</v>
      </c>
      <c r="M32" s="47">
        <v>483</v>
      </c>
      <c r="N32" s="47">
        <v>626</v>
      </c>
      <c r="O32" s="48">
        <v>91.12081513828238</v>
      </c>
      <c r="P32" s="48">
        <v>0.9960000000000001</v>
      </c>
      <c r="Q32" s="47">
        <v>61</v>
      </c>
      <c r="R32" s="48">
        <v>8.879184861717611</v>
      </c>
      <c r="S32" s="47">
        <v>61</v>
      </c>
      <c r="T32" s="47">
        <v>0</v>
      </c>
      <c r="U32" s="13"/>
    </row>
    <row r="33" spans="1:21" ht="16.5" customHeight="1">
      <c r="A33" s="22" t="s">
        <v>44</v>
      </c>
      <c r="B33" s="36">
        <v>244</v>
      </c>
      <c r="C33" s="36">
        <v>40</v>
      </c>
      <c r="D33" s="36">
        <v>30</v>
      </c>
      <c r="E33" s="36">
        <v>314</v>
      </c>
      <c r="F33" s="36">
        <v>32</v>
      </c>
      <c r="G33" s="37">
        <v>86.48648648648648</v>
      </c>
      <c r="H33" s="36">
        <v>5</v>
      </c>
      <c r="I33" s="37">
        <v>13.513513513513514</v>
      </c>
      <c r="J33" s="36">
        <v>0</v>
      </c>
      <c r="K33" s="37">
        <v>0</v>
      </c>
      <c r="L33" s="36">
        <v>37</v>
      </c>
      <c r="M33" s="36">
        <v>218</v>
      </c>
      <c r="N33" s="36">
        <v>255</v>
      </c>
      <c r="O33" s="37">
        <v>81.21019108280255</v>
      </c>
      <c r="P33" s="37">
        <v>2.08</v>
      </c>
      <c r="Q33" s="36">
        <v>59</v>
      </c>
      <c r="R33" s="37">
        <v>18.789808917197455</v>
      </c>
      <c r="S33" s="36">
        <v>50</v>
      </c>
      <c r="T33" s="36">
        <v>9</v>
      </c>
      <c r="U33" s="2"/>
    </row>
    <row r="34" spans="1:20" ht="16.5" customHeight="1">
      <c r="A34" s="22" t="s">
        <v>45</v>
      </c>
      <c r="B34" s="36">
        <v>232</v>
      </c>
      <c r="C34" s="36">
        <v>18</v>
      </c>
      <c r="D34" s="36">
        <v>39</v>
      </c>
      <c r="E34" s="36">
        <v>289</v>
      </c>
      <c r="F34" s="36">
        <v>34</v>
      </c>
      <c r="G34" s="37">
        <v>100</v>
      </c>
      <c r="H34" s="36">
        <v>0</v>
      </c>
      <c r="I34" s="37">
        <v>0</v>
      </c>
      <c r="J34" s="36">
        <v>0</v>
      </c>
      <c r="K34" s="37">
        <v>0</v>
      </c>
      <c r="L34" s="36">
        <v>34</v>
      </c>
      <c r="M34" s="36">
        <v>236</v>
      </c>
      <c r="N34" s="36">
        <v>270</v>
      </c>
      <c r="O34" s="37">
        <v>93.42560553633218</v>
      </c>
      <c r="P34" s="37">
        <v>1.198</v>
      </c>
      <c r="Q34" s="36">
        <v>19</v>
      </c>
      <c r="R34" s="37">
        <v>6.5743944636678195</v>
      </c>
      <c r="S34" s="36">
        <v>19</v>
      </c>
      <c r="T34" s="36">
        <v>0</v>
      </c>
    </row>
    <row r="35" spans="1:20" ht="16.5" customHeight="1">
      <c r="A35" s="22" t="s">
        <v>46</v>
      </c>
      <c r="B35" s="38">
        <v>199</v>
      </c>
      <c r="C35" s="38">
        <v>1</v>
      </c>
      <c r="D35" s="38">
        <v>19</v>
      </c>
      <c r="E35" s="38">
        <v>219</v>
      </c>
      <c r="F35" s="38">
        <v>17</v>
      </c>
      <c r="G35" s="39">
        <v>100</v>
      </c>
      <c r="H35" s="38">
        <v>0</v>
      </c>
      <c r="I35" s="39">
        <v>0</v>
      </c>
      <c r="J35" s="38">
        <v>0</v>
      </c>
      <c r="K35" s="39">
        <v>0</v>
      </c>
      <c r="L35" s="38">
        <v>17</v>
      </c>
      <c r="M35" s="38">
        <v>175</v>
      </c>
      <c r="N35" s="38">
        <v>192</v>
      </c>
      <c r="O35" s="39">
        <v>87.67123287671232</v>
      </c>
      <c r="P35" s="39">
        <v>0.8959999999999999</v>
      </c>
      <c r="Q35" s="38">
        <v>27</v>
      </c>
      <c r="R35" s="39">
        <v>12.32876712328767</v>
      </c>
      <c r="S35" s="38">
        <v>27</v>
      </c>
      <c r="T35" s="38">
        <v>0</v>
      </c>
    </row>
    <row r="36" spans="1:20" ht="16.5" customHeight="1">
      <c r="A36" s="22" t="s">
        <v>47</v>
      </c>
      <c r="B36" s="35">
        <v>453</v>
      </c>
      <c r="C36" s="35">
        <v>70</v>
      </c>
      <c r="D36" s="35">
        <v>98</v>
      </c>
      <c r="E36" s="36">
        <v>621</v>
      </c>
      <c r="F36" s="35">
        <v>147</v>
      </c>
      <c r="G36" s="37">
        <v>95.45454545454545</v>
      </c>
      <c r="H36" s="35">
        <v>7</v>
      </c>
      <c r="I36" s="37">
        <v>4.545454545454546</v>
      </c>
      <c r="J36" s="35">
        <v>0</v>
      </c>
      <c r="K36" s="37">
        <v>0</v>
      </c>
      <c r="L36" s="36">
        <v>154</v>
      </c>
      <c r="M36" s="35">
        <v>419</v>
      </c>
      <c r="N36" s="36">
        <v>573</v>
      </c>
      <c r="O36" s="37">
        <v>92.27053140096618</v>
      </c>
      <c r="P36" s="35">
        <v>2.13</v>
      </c>
      <c r="Q36" s="36">
        <v>48</v>
      </c>
      <c r="R36" s="37">
        <v>7.729468599033816</v>
      </c>
      <c r="S36" s="36">
        <v>48</v>
      </c>
      <c r="T36" s="35">
        <v>0</v>
      </c>
    </row>
    <row r="37" spans="1:20" ht="16.5" customHeight="1">
      <c r="A37" s="31" t="s">
        <v>48</v>
      </c>
      <c r="B37" s="35">
        <v>213</v>
      </c>
      <c r="C37" s="35">
        <v>18</v>
      </c>
      <c r="D37" s="35">
        <v>32</v>
      </c>
      <c r="E37" s="36">
        <v>263</v>
      </c>
      <c r="F37" s="35">
        <v>44</v>
      </c>
      <c r="G37" s="37">
        <v>100</v>
      </c>
      <c r="H37" s="35">
        <v>0</v>
      </c>
      <c r="I37" s="37">
        <v>0</v>
      </c>
      <c r="J37" s="35">
        <v>0</v>
      </c>
      <c r="K37" s="37">
        <v>0</v>
      </c>
      <c r="L37" s="36">
        <v>44</v>
      </c>
      <c r="M37" s="35">
        <v>199</v>
      </c>
      <c r="N37" s="36">
        <v>243</v>
      </c>
      <c r="O37" s="37">
        <v>92.39543726235742</v>
      </c>
      <c r="P37" s="35">
        <v>1.31</v>
      </c>
      <c r="Q37" s="36">
        <v>20</v>
      </c>
      <c r="R37" s="37">
        <v>7.604562737642586</v>
      </c>
      <c r="S37" s="36">
        <v>20</v>
      </c>
      <c r="T37" s="35">
        <v>0</v>
      </c>
    </row>
    <row r="38" spans="1:20" ht="16.5" customHeight="1">
      <c r="A38" s="22" t="s">
        <v>49</v>
      </c>
      <c r="B38" s="35">
        <v>277</v>
      </c>
      <c r="C38" s="35">
        <v>31</v>
      </c>
      <c r="D38" s="35">
        <v>49</v>
      </c>
      <c r="E38" s="36">
        <v>357</v>
      </c>
      <c r="F38" s="35">
        <v>25</v>
      </c>
      <c r="G38" s="37">
        <v>100</v>
      </c>
      <c r="H38" s="35">
        <v>0</v>
      </c>
      <c r="I38" s="37">
        <v>0</v>
      </c>
      <c r="J38" s="35">
        <v>0</v>
      </c>
      <c r="K38" s="37">
        <v>0</v>
      </c>
      <c r="L38" s="36">
        <v>25</v>
      </c>
      <c r="M38" s="35">
        <v>298</v>
      </c>
      <c r="N38" s="36">
        <v>323</v>
      </c>
      <c r="O38" s="37">
        <v>90.47619047619048</v>
      </c>
      <c r="P38" s="35">
        <v>0.92</v>
      </c>
      <c r="Q38" s="36">
        <v>34</v>
      </c>
      <c r="R38" s="37">
        <v>9.523809523809524</v>
      </c>
      <c r="S38" s="36">
        <v>33</v>
      </c>
      <c r="T38" s="35">
        <v>1</v>
      </c>
    </row>
    <row r="39" spans="1:20" ht="16.5" customHeight="1">
      <c r="A39" s="22" t="s">
        <v>50</v>
      </c>
      <c r="B39" s="36">
        <v>410</v>
      </c>
      <c r="C39" s="36">
        <v>21</v>
      </c>
      <c r="D39" s="36">
        <v>38</v>
      </c>
      <c r="E39" s="36">
        <v>469</v>
      </c>
      <c r="F39" s="36">
        <v>69</v>
      </c>
      <c r="G39" s="37">
        <v>100</v>
      </c>
      <c r="H39" s="36">
        <v>0</v>
      </c>
      <c r="I39" s="37">
        <v>0</v>
      </c>
      <c r="J39" s="36">
        <v>0</v>
      </c>
      <c r="K39" s="37">
        <v>0</v>
      </c>
      <c r="L39" s="36">
        <v>69</v>
      </c>
      <c r="M39" s="36">
        <v>359</v>
      </c>
      <c r="N39" s="36">
        <v>428</v>
      </c>
      <c r="O39" s="37">
        <v>91.25799573560768</v>
      </c>
      <c r="P39" s="37">
        <v>0.9960000000000001</v>
      </c>
      <c r="Q39" s="36">
        <v>41</v>
      </c>
      <c r="R39" s="37">
        <v>8.742004264392325</v>
      </c>
      <c r="S39" s="36">
        <v>41</v>
      </c>
      <c r="T39" s="36">
        <v>0</v>
      </c>
    </row>
    <row r="40" spans="1:20" ht="16.5" customHeight="1">
      <c r="A40" s="22" t="s">
        <v>51</v>
      </c>
      <c r="B40" s="43">
        <v>218</v>
      </c>
      <c r="C40" s="43">
        <v>61</v>
      </c>
      <c r="D40" s="43">
        <v>27</v>
      </c>
      <c r="E40" s="43">
        <v>306</v>
      </c>
      <c r="F40" s="43">
        <v>26</v>
      </c>
      <c r="G40" s="44">
        <v>100</v>
      </c>
      <c r="H40" s="43">
        <v>0</v>
      </c>
      <c r="I40" s="44">
        <v>0</v>
      </c>
      <c r="J40" s="43">
        <v>0</v>
      </c>
      <c r="K40" s="44">
        <v>0</v>
      </c>
      <c r="L40" s="43">
        <v>26</v>
      </c>
      <c r="M40" s="43">
        <v>233</v>
      </c>
      <c r="N40" s="43">
        <v>259</v>
      </c>
      <c r="O40" s="44">
        <v>84.640522875817</v>
      </c>
      <c r="P40" s="44">
        <v>1.5766666666666669</v>
      </c>
      <c r="Q40" s="43">
        <v>47</v>
      </c>
      <c r="R40" s="44">
        <v>15.359477124183007</v>
      </c>
      <c r="S40" s="43">
        <v>47</v>
      </c>
      <c r="T40" s="43">
        <v>0</v>
      </c>
    </row>
    <row r="41" spans="1:20" ht="16.5" customHeight="1">
      <c r="A41" s="22" t="s">
        <v>52</v>
      </c>
      <c r="B41" s="36">
        <v>247</v>
      </c>
      <c r="C41" s="36">
        <v>22</v>
      </c>
      <c r="D41" s="36">
        <v>67</v>
      </c>
      <c r="E41" s="36">
        <v>336</v>
      </c>
      <c r="F41" s="36">
        <v>69</v>
      </c>
      <c r="G41" s="37">
        <v>100</v>
      </c>
      <c r="H41" s="36">
        <v>0</v>
      </c>
      <c r="I41" s="37">
        <v>0</v>
      </c>
      <c r="J41" s="36">
        <v>0</v>
      </c>
      <c r="K41" s="37">
        <v>0</v>
      </c>
      <c r="L41" s="36">
        <v>69</v>
      </c>
      <c r="M41" s="36">
        <v>233</v>
      </c>
      <c r="N41" s="36">
        <v>302</v>
      </c>
      <c r="O41" s="37">
        <v>89.88095238095238</v>
      </c>
      <c r="P41" s="37">
        <v>0.715</v>
      </c>
      <c r="Q41" s="36">
        <v>34</v>
      </c>
      <c r="R41" s="37">
        <v>10.119047619047619</v>
      </c>
      <c r="S41" s="36">
        <v>34</v>
      </c>
      <c r="T41" s="36">
        <v>0</v>
      </c>
    </row>
    <row r="42" spans="1:20" ht="16.5" customHeight="1">
      <c r="A42" s="22" t="s">
        <v>53</v>
      </c>
      <c r="B42" s="35">
        <v>197</v>
      </c>
      <c r="C42" s="35">
        <v>41</v>
      </c>
      <c r="D42" s="35">
        <v>26</v>
      </c>
      <c r="E42" s="36">
        <v>264</v>
      </c>
      <c r="F42" s="35">
        <v>30</v>
      </c>
      <c r="G42" s="37">
        <v>96.7741935483871</v>
      </c>
      <c r="H42" s="35">
        <v>1</v>
      </c>
      <c r="I42" s="37">
        <v>3.225806451612903</v>
      </c>
      <c r="J42" s="35">
        <v>0</v>
      </c>
      <c r="K42" s="37">
        <v>0</v>
      </c>
      <c r="L42" s="36">
        <v>31</v>
      </c>
      <c r="M42" s="35">
        <v>205</v>
      </c>
      <c r="N42" s="36">
        <v>236</v>
      </c>
      <c r="O42" s="37">
        <v>89.39393939393939</v>
      </c>
      <c r="P42" s="35">
        <v>1.08</v>
      </c>
      <c r="Q42" s="36">
        <v>28</v>
      </c>
      <c r="R42" s="37">
        <v>10.606060606060606</v>
      </c>
      <c r="S42" s="36">
        <v>28</v>
      </c>
      <c r="T42" s="35">
        <v>0</v>
      </c>
    </row>
    <row r="43" spans="1:20" ht="16.5" customHeight="1">
      <c r="A43" s="22" t="s">
        <v>54</v>
      </c>
      <c r="B43" s="35">
        <v>753</v>
      </c>
      <c r="C43" s="35">
        <v>164</v>
      </c>
      <c r="D43" s="35">
        <v>125</v>
      </c>
      <c r="E43" s="36">
        <v>1042</v>
      </c>
      <c r="F43" s="35">
        <v>245</v>
      </c>
      <c r="G43" s="37">
        <v>79.54545454545455</v>
      </c>
      <c r="H43" s="35">
        <v>63</v>
      </c>
      <c r="I43" s="37">
        <v>20.454545454545457</v>
      </c>
      <c r="J43" s="35">
        <v>0</v>
      </c>
      <c r="K43" s="37">
        <v>0</v>
      </c>
      <c r="L43" s="36">
        <v>308</v>
      </c>
      <c r="M43" s="35">
        <v>586</v>
      </c>
      <c r="N43" s="36">
        <v>894</v>
      </c>
      <c r="O43" s="37">
        <v>85.79654510556622</v>
      </c>
      <c r="P43" s="35">
        <v>3.67</v>
      </c>
      <c r="Q43" s="36">
        <v>148</v>
      </c>
      <c r="R43" s="37">
        <v>14.203454894433781</v>
      </c>
      <c r="S43" s="36">
        <v>138</v>
      </c>
      <c r="T43" s="35">
        <v>10</v>
      </c>
    </row>
    <row r="44" spans="1:20" ht="16.5" customHeight="1">
      <c r="A44" s="22" t="s">
        <v>55</v>
      </c>
      <c r="B44" s="36">
        <v>180</v>
      </c>
      <c r="C44" s="36">
        <v>19</v>
      </c>
      <c r="D44" s="36">
        <v>18</v>
      </c>
      <c r="E44" s="36">
        <v>217</v>
      </c>
      <c r="F44" s="36">
        <v>19</v>
      </c>
      <c r="G44" s="37">
        <v>100</v>
      </c>
      <c r="H44" s="36">
        <v>0</v>
      </c>
      <c r="I44" s="37">
        <v>0</v>
      </c>
      <c r="J44" s="36">
        <v>0</v>
      </c>
      <c r="K44" s="37">
        <v>0</v>
      </c>
      <c r="L44" s="36">
        <v>19</v>
      </c>
      <c r="M44" s="36">
        <v>180</v>
      </c>
      <c r="N44" s="36">
        <v>199</v>
      </c>
      <c r="O44" s="37">
        <v>91.70506912442397</v>
      </c>
      <c r="P44" s="37">
        <v>2.2425</v>
      </c>
      <c r="Q44" s="36">
        <v>18</v>
      </c>
      <c r="R44" s="37">
        <v>8.294930875576037</v>
      </c>
      <c r="S44" s="36">
        <v>18</v>
      </c>
      <c r="T44" s="36">
        <v>0</v>
      </c>
    </row>
    <row r="45" spans="1:21" ht="16.5" customHeight="1">
      <c r="A45" s="22" t="s">
        <v>81</v>
      </c>
      <c r="B45" s="36">
        <v>419</v>
      </c>
      <c r="C45" s="36">
        <v>44</v>
      </c>
      <c r="D45" s="36">
        <v>188</v>
      </c>
      <c r="E45" s="36">
        <v>651</v>
      </c>
      <c r="F45" s="36">
        <v>330</v>
      </c>
      <c r="G45" s="37">
        <v>93.75</v>
      </c>
      <c r="H45" s="36">
        <v>22</v>
      </c>
      <c r="I45" s="37">
        <v>6.25</v>
      </c>
      <c r="J45" s="36">
        <v>0</v>
      </c>
      <c r="K45" s="37">
        <v>0</v>
      </c>
      <c r="L45" s="36">
        <v>352</v>
      </c>
      <c r="M45" s="36">
        <v>262</v>
      </c>
      <c r="N45" s="36">
        <v>614</v>
      </c>
      <c r="O45" s="37">
        <v>94.31643625192012</v>
      </c>
      <c r="P45" s="37">
        <v>0.8939999999999999</v>
      </c>
      <c r="Q45" s="36">
        <v>37</v>
      </c>
      <c r="R45" s="37">
        <v>5.683563748079877</v>
      </c>
      <c r="S45" s="36">
        <v>37</v>
      </c>
      <c r="T45" s="36">
        <v>0</v>
      </c>
      <c r="U45" s="2"/>
    </row>
    <row r="46" spans="1:20" s="4" customFormat="1" ht="16.5" customHeight="1">
      <c r="A46" s="29" t="s">
        <v>68</v>
      </c>
      <c r="B46" s="35">
        <v>449</v>
      </c>
      <c r="C46" s="35">
        <v>93</v>
      </c>
      <c r="D46" s="35">
        <v>156</v>
      </c>
      <c r="E46" s="36">
        <v>698</v>
      </c>
      <c r="F46" s="35">
        <v>158</v>
      </c>
      <c r="G46" s="37">
        <v>100</v>
      </c>
      <c r="H46" s="35">
        <v>0</v>
      </c>
      <c r="I46" s="37">
        <v>0</v>
      </c>
      <c r="J46" s="35">
        <v>0</v>
      </c>
      <c r="K46" s="37">
        <v>0</v>
      </c>
      <c r="L46" s="36">
        <v>158</v>
      </c>
      <c r="M46" s="35">
        <v>439</v>
      </c>
      <c r="N46" s="36">
        <v>597</v>
      </c>
      <c r="O46" s="37">
        <v>85.53008595988538</v>
      </c>
      <c r="P46" s="35">
        <v>0.57</v>
      </c>
      <c r="Q46" s="36">
        <v>101</v>
      </c>
      <c r="R46" s="37">
        <v>14.469914040114611</v>
      </c>
      <c r="S46" s="36">
        <v>93</v>
      </c>
      <c r="T46" s="35">
        <v>8</v>
      </c>
    </row>
    <row r="47" spans="1:22" s="3" customFormat="1" ht="31.5" customHeight="1">
      <c r="A47" s="22" t="s">
        <v>69</v>
      </c>
      <c r="B47" s="36">
        <v>287</v>
      </c>
      <c r="C47" s="36">
        <v>31</v>
      </c>
      <c r="D47" s="36">
        <v>74</v>
      </c>
      <c r="E47" s="36">
        <v>392</v>
      </c>
      <c r="F47" s="36">
        <v>89</v>
      </c>
      <c r="G47" s="37">
        <v>94.68085106382979</v>
      </c>
      <c r="H47" s="36">
        <v>5</v>
      </c>
      <c r="I47" s="37">
        <v>5.319148936170213</v>
      </c>
      <c r="J47" s="36">
        <v>0</v>
      </c>
      <c r="K47" s="37">
        <v>0</v>
      </c>
      <c r="L47" s="36">
        <v>94</v>
      </c>
      <c r="M47" s="36">
        <v>261</v>
      </c>
      <c r="N47" s="36">
        <v>355</v>
      </c>
      <c r="O47" s="37">
        <v>90.56122448979592</v>
      </c>
      <c r="P47" s="37">
        <v>2.005</v>
      </c>
      <c r="Q47" s="36">
        <v>37</v>
      </c>
      <c r="R47" s="37">
        <v>9.438775510204081</v>
      </c>
      <c r="S47" s="36">
        <v>37</v>
      </c>
      <c r="T47" s="36">
        <v>0</v>
      </c>
      <c r="U47" s="15"/>
      <c r="V47" s="7"/>
    </row>
    <row r="48" spans="1:23" ht="16.5">
      <c r="A48" s="22" t="s">
        <v>56</v>
      </c>
      <c r="B48" s="36">
        <v>42</v>
      </c>
      <c r="C48" s="36">
        <v>1</v>
      </c>
      <c r="D48" s="36">
        <v>42</v>
      </c>
      <c r="E48" s="36">
        <v>85</v>
      </c>
      <c r="F48" s="36">
        <v>39</v>
      </c>
      <c r="G48" s="37">
        <v>100</v>
      </c>
      <c r="H48" s="36">
        <v>0</v>
      </c>
      <c r="I48" s="37">
        <v>0</v>
      </c>
      <c r="J48" s="36">
        <v>0</v>
      </c>
      <c r="K48" s="37">
        <v>0</v>
      </c>
      <c r="L48" s="36">
        <v>39</v>
      </c>
      <c r="M48" s="36">
        <v>42</v>
      </c>
      <c r="N48" s="36">
        <v>81</v>
      </c>
      <c r="O48" s="37">
        <v>95.29411764705881</v>
      </c>
      <c r="P48" s="37">
        <v>1.1280000000000001</v>
      </c>
      <c r="Q48" s="36">
        <v>4</v>
      </c>
      <c r="R48" s="37">
        <v>4.705882352941177</v>
      </c>
      <c r="S48" s="36">
        <v>4</v>
      </c>
      <c r="T48" s="36">
        <v>0</v>
      </c>
      <c r="U48" s="2"/>
      <c r="V48" s="5"/>
      <c r="W48" s="5"/>
    </row>
    <row r="49" spans="1:23" s="3" customFormat="1" ht="33">
      <c r="A49" s="22" t="s">
        <v>57</v>
      </c>
      <c r="B49" s="35">
        <v>891</v>
      </c>
      <c r="C49" s="35">
        <v>164</v>
      </c>
      <c r="D49" s="35">
        <v>532</v>
      </c>
      <c r="E49" s="36">
        <v>1587</v>
      </c>
      <c r="F49" s="35">
        <v>461</v>
      </c>
      <c r="G49" s="37">
        <v>90.0390625</v>
      </c>
      <c r="H49" s="35">
        <v>51</v>
      </c>
      <c r="I49" s="37">
        <v>9.9609375</v>
      </c>
      <c r="J49" s="35">
        <v>0</v>
      </c>
      <c r="K49" s="37">
        <v>0</v>
      </c>
      <c r="L49" s="36">
        <v>512</v>
      </c>
      <c r="M49" s="35">
        <v>956</v>
      </c>
      <c r="N49" s="36">
        <v>1468</v>
      </c>
      <c r="O49" s="37">
        <v>92.50157529930686</v>
      </c>
      <c r="P49" s="35">
        <v>3.59</v>
      </c>
      <c r="Q49" s="36">
        <v>119</v>
      </c>
      <c r="R49" s="37">
        <v>7.498424700693132</v>
      </c>
      <c r="S49" s="36">
        <v>114</v>
      </c>
      <c r="T49" s="35">
        <v>5</v>
      </c>
      <c r="U49" s="16"/>
      <c r="V49" s="6"/>
      <c r="W49" s="7"/>
    </row>
    <row r="50" spans="1:2" ht="16.5">
      <c r="A50" s="5"/>
      <c r="B50" s="8"/>
    </row>
  </sheetData>
  <sheetProtection/>
  <mergeCells count="24"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B5:B7"/>
    <mergeCell ref="C5:C7"/>
    <mergeCell ref="A4:A8"/>
    <mergeCell ref="B4:E4"/>
    <mergeCell ref="D5:D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pcadmin</cp:lastModifiedBy>
  <cp:lastPrinted>2014-04-10T02:10:31Z</cp:lastPrinted>
  <dcterms:created xsi:type="dcterms:W3CDTF">2006-06-30T07:22:11Z</dcterms:created>
  <dcterms:modified xsi:type="dcterms:W3CDTF">2014-05-12T02:16:46Z</dcterms:modified>
  <cp:category/>
  <cp:version/>
  <cp:contentType/>
  <cp:contentStatus/>
</cp:coreProperties>
</file>