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<sst xmlns="http://schemas.openxmlformats.org/spreadsheetml/2006/main" count="96" uniqueCount="86">
  <si>
    <t>應辦公文</t>
  </si>
  <si>
    <t>已辦結公文統計</t>
  </si>
  <si>
    <t>待辦公文統計</t>
  </si>
  <si>
    <t>本月份
新收件數</t>
  </si>
  <si>
    <t>截至上月待辦件數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</si>
  <si>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</si>
  <si>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</si>
  <si>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</si>
  <si>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</si>
  <si>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</si>
  <si>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</si>
  <si>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</si>
  <si>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</si>
  <si>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</si>
  <si>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</si>
  <si>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</si>
  <si>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</si>
  <si>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</si>
  <si>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</si>
  <si>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</si>
  <si>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﹝4﹞-﹝10﹞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</si>
  <si>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</si>
  <si>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</si>
  <si>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</si>
  <si>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</si>
  <si>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</si>
  <si>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</si>
  <si>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</si>
  <si>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</si>
  <si>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</si>
  <si>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</si>
  <si>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</si>
  <si>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</si>
  <si>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</si>
  <si>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</si>
  <si>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</si>
  <si>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</si>
  <si>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</si>
  <si>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</si>
  <si>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</si>
  <si>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</si>
  <si>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</si>
  <si>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財政局</t>
  </si>
  <si>
    <t>建設局</t>
  </si>
  <si>
    <t>教育局</t>
  </si>
  <si>
    <t>工務局</t>
  </si>
  <si>
    <t>社會局</t>
  </si>
  <si>
    <t>交通旅遊局</t>
  </si>
  <si>
    <t>行政室</t>
  </si>
  <si>
    <t>研考室</t>
  </si>
  <si>
    <t>主計室</t>
  </si>
  <si>
    <t>人事室</t>
  </si>
  <si>
    <t>政風室</t>
  </si>
  <si>
    <t>金門縣金城鎮公所</t>
  </si>
  <si>
    <t>金門縣金沙鎮公所</t>
  </si>
  <si>
    <t>金門縣金寧鄉公所</t>
  </si>
  <si>
    <t>金門縣烈嶼鄉公所</t>
  </si>
  <si>
    <t>金門縣衛生局</t>
  </si>
  <si>
    <t>金門縣地政局</t>
  </si>
  <si>
    <t>金門縣環境保護局</t>
  </si>
  <si>
    <t>金門縣消防局</t>
  </si>
  <si>
    <t>金門縣警察局</t>
  </si>
  <si>
    <t>金門縣稅捐稽徵處</t>
  </si>
  <si>
    <t>金門縣文化局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</si>
  <si>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</si>
  <si>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</si>
  <si>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</si>
  <si>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</si>
  <si>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</si>
  <si>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</si>
  <si>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</si>
  <si>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</si>
  <si>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</si>
  <si>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</si>
  <si>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</si>
  <si>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</si>
  <si>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金門縣物資處</t>
  </si>
  <si>
    <t>金門縣港務處</t>
  </si>
  <si>
    <t>金門縣公共車船管理處</t>
  </si>
  <si>
    <t>浯江輪渡有限公司</t>
  </si>
  <si>
    <t>金門酒廠實業股份有限公司</t>
  </si>
  <si>
    <t>金門縣政府暨所屬各機關</t>
  </si>
  <si>
    <t>一般公文統計表</t>
  </si>
  <si>
    <t>民政局</t>
  </si>
  <si>
    <t>金門縣金湖鎮公所</t>
  </si>
  <si>
    <t>起迄日期:2012/06/01 至 2012/06/30</t>
  </si>
</sst>
</file>

<file path=xl/styles.xml><?xml version="1.0" encoding="utf-8"?>
<styleSheet xmlns="http://schemas.openxmlformats.org/spreadsheetml/2006/main">
  <numFmts count="33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</numFmts>
  <fonts count="4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39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186" fontId="11" fillId="0" borderId="10" xfId="0" applyNumberFormat="1" applyFont="1" applyFill="1" applyBorder="1" applyAlignment="1">
      <alignment horizontal="right" vertical="center" shrinkToFit="1"/>
    </xf>
    <xf numFmtId="187" fontId="11" fillId="0" borderId="10" xfId="0" applyNumberFormat="1" applyFont="1" applyFill="1" applyBorder="1" applyAlignment="1">
      <alignment horizontal="right" vertical="center" shrinkToFit="1"/>
    </xf>
    <xf numFmtId="186" fontId="11" fillId="0" borderId="10" xfId="0" applyNumberFormat="1" applyFont="1" applyBorder="1" applyAlignment="1">
      <alignment horizontal="right" vertical="center"/>
    </xf>
    <xf numFmtId="187" fontId="11" fillId="0" borderId="10" xfId="0" applyNumberFormat="1" applyFont="1" applyBorder="1" applyAlignment="1">
      <alignment horizontal="right" vertical="center"/>
    </xf>
    <xf numFmtId="185" fontId="11" fillId="0" borderId="11" xfId="0" applyNumberFormat="1" applyFont="1" applyFill="1" applyBorder="1" applyAlignment="1">
      <alignment horizontal="right" vertical="center"/>
    </xf>
    <xf numFmtId="189" fontId="11" fillId="0" borderId="11" xfId="0" applyNumberFormat="1" applyFont="1" applyFill="1" applyBorder="1" applyAlignment="1">
      <alignment horizontal="right" vertical="center"/>
    </xf>
    <xf numFmtId="187" fontId="11" fillId="0" borderId="10" xfId="0" applyNumberFormat="1" applyFont="1" applyBorder="1" applyAlignment="1">
      <alignment horizontal="right" vertical="center" shrinkToFit="1"/>
    </xf>
    <xf numFmtId="185" fontId="11" fillId="0" borderId="12" xfId="0" applyNumberFormat="1" applyFont="1" applyFill="1" applyBorder="1" applyAlignment="1">
      <alignment horizontal="right" vertical="center"/>
    </xf>
    <xf numFmtId="189" fontId="11" fillId="0" borderId="12" xfId="0" applyNumberFormat="1" applyFont="1" applyFill="1" applyBorder="1" applyAlignment="1">
      <alignment horizontal="right"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2" xfId="0" applyNumberFormat="1" applyFont="1" applyFill="1" applyBorder="1" applyAlignment="1">
      <alignment horizontal="right" vertical="center"/>
    </xf>
    <xf numFmtId="187" fontId="11" fillId="0" borderId="12" xfId="0" applyNumberFormat="1" applyFont="1" applyFill="1" applyBorder="1" applyAlignment="1">
      <alignment horizontal="right" vertical="center"/>
    </xf>
    <xf numFmtId="0" fontId="11" fillId="0" borderId="10" xfId="0" applyNumberFormat="1" applyFont="1" applyBorder="1" applyAlignment="1">
      <alignment horizontal="right" vertical="center" shrinkToFit="1"/>
    </xf>
    <xf numFmtId="185" fontId="8" fillId="0" borderId="13" xfId="0" applyNumberFormat="1" applyFont="1" applyBorder="1" applyAlignment="1">
      <alignment horizontal="center" vertical="center" wrapText="1"/>
    </xf>
    <xf numFmtId="185" fontId="8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85" fontId="6" fillId="0" borderId="13" xfId="0" applyNumberFormat="1" applyFont="1" applyBorder="1" applyAlignment="1">
      <alignment horizontal="center" vertical="center" wrapText="1"/>
    </xf>
    <xf numFmtId="185" fontId="6" fillId="0" borderId="17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6" fillId="0" borderId="18" xfId="0" applyNumberFormat="1" applyFont="1" applyBorder="1" applyAlignment="1">
      <alignment horizontal="center" vertical="center" wrapText="1"/>
    </xf>
    <xf numFmtId="185" fontId="6" fillId="0" borderId="19" xfId="0" applyNumberFormat="1" applyFont="1" applyBorder="1" applyAlignment="1">
      <alignment horizontal="center" vertical="center" wrapText="1"/>
    </xf>
    <xf numFmtId="185" fontId="6" fillId="0" borderId="20" xfId="0" applyNumberFormat="1" applyFont="1" applyBorder="1" applyAlignment="1">
      <alignment horizontal="center" vertical="center" wrapText="1"/>
    </xf>
    <xf numFmtId="185" fontId="7" fillId="0" borderId="18" xfId="0" applyNumberFormat="1" applyFont="1" applyBorder="1" applyAlignment="1">
      <alignment horizontal="center" vertical="center" wrapText="1"/>
    </xf>
    <xf numFmtId="185" fontId="7" fillId="0" borderId="19" xfId="0" applyNumberFormat="1" applyFont="1" applyBorder="1" applyAlignment="1">
      <alignment horizontal="center" vertical="center" wrapText="1"/>
    </xf>
    <xf numFmtId="185" fontId="7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28575</xdr:rowOff>
    </xdr:from>
    <xdr:to>
      <xdr:col>1</xdr:col>
      <xdr:colOff>9525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90550" y="962025"/>
          <a:ext cx="9144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76200</xdr:rowOff>
    </xdr:from>
    <xdr:to>
      <xdr:col>1</xdr:col>
      <xdr:colOff>19050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771650"/>
          <a:ext cx="15144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1114425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114425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76200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335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47" sqref="U47"/>
    </sheetView>
  </sheetViews>
  <sheetFormatPr defaultColWidth="9.00390625" defaultRowHeight="16.5"/>
  <cols>
    <col min="1" max="1" width="19.625" style="10" customWidth="1"/>
    <col min="2" max="3" width="6.375" style="10" customWidth="1"/>
    <col min="4" max="4" width="6.00390625" style="10" customWidth="1"/>
    <col min="5" max="5" width="7.875" style="10" customWidth="1"/>
    <col min="6" max="6" width="6.00390625" style="10" customWidth="1"/>
    <col min="7" max="7" width="8.25390625" style="10" customWidth="1"/>
    <col min="8" max="8" width="5.25390625" style="10" customWidth="1"/>
    <col min="9" max="9" width="7.25390625" style="10" customWidth="1"/>
    <col min="10" max="10" width="5.375" style="10" customWidth="1"/>
    <col min="11" max="11" width="6.375" style="10" customWidth="1"/>
    <col min="12" max="12" width="6.875" style="10" customWidth="1"/>
    <col min="13" max="13" width="6.625" style="10" customWidth="1"/>
    <col min="14" max="14" width="6.75390625" style="10" customWidth="1"/>
    <col min="15" max="15" width="8.25390625" style="10" customWidth="1"/>
    <col min="16" max="19" width="6.375" style="10" customWidth="1"/>
    <col min="20" max="20" width="5.875" style="10" customWidth="1"/>
    <col min="21" max="16384" width="9.00390625" style="10" customWidth="1"/>
  </cols>
  <sheetData>
    <row r="1" spans="1:20" ht="24" customHeight="1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7.75">
      <c r="A2" s="33" t="s">
        <v>82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1.75" customHeight="1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5.5" customHeight="1">
      <c r="A4" s="43"/>
      <c r="B4" s="40" t="s">
        <v>0</v>
      </c>
      <c r="C4" s="41"/>
      <c r="D4" s="41"/>
      <c r="E4" s="42"/>
      <c r="F4" s="49" t="s">
        <v>1</v>
      </c>
      <c r="G4" s="41"/>
      <c r="H4" s="41"/>
      <c r="I4" s="41"/>
      <c r="J4" s="41"/>
      <c r="K4" s="41"/>
      <c r="L4" s="41"/>
      <c r="M4" s="41"/>
      <c r="N4" s="41"/>
      <c r="O4" s="41"/>
      <c r="P4" s="42"/>
      <c r="Q4" s="49" t="s">
        <v>2</v>
      </c>
      <c r="R4" s="41"/>
      <c r="S4" s="41"/>
      <c r="T4" s="42"/>
    </row>
    <row r="5" spans="1:20" ht="34.5" customHeight="1">
      <c r="A5" s="44"/>
      <c r="B5" s="30" t="s">
        <v>3</v>
      </c>
      <c r="C5" s="30" t="s">
        <v>4</v>
      </c>
      <c r="D5" s="30" t="s">
        <v>5</v>
      </c>
      <c r="E5" s="1" t="s">
        <v>6</v>
      </c>
      <c r="F5" s="40" t="s">
        <v>7</v>
      </c>
      <c r="G5" s="41"/>
      <c r="H5" s="41"/>
      <c r="I5" s="41"/>
      <c r="J5" s="41"/>
      <c r="K5" s="42"/>
      <c r="L5" s="1" t="s">
        <v>8</v>
      </c>
      <c r="M5" s="30" t="s">
        <v>9</v>
      </c>
      <c r="N5" s="40" t="s">
        <v>10</v>
      </c>
      <c r="O5" s="42"/>
      <c r="P5" s="37" t="s">
        <v>11</v>
      </c>
      <c r="Q5" s="40" t="s">
        <v>2</v>
      </c>
      <c r="R5" s="42"/>
      <c r="S5" s="34" t="s">
        <v>12</v>
      </c>
      <c r="T5" s="30" t="s">
        <v>13</v>
      </c>
    </row>
    <row r="6" spans="1:20" ht="34.5" customHeight="1">
      <c r="A6" s="44"/>
      <c r="B6" s="31"/>
      <c r="C6" s="31"/>
      <c r="D6" s="31"/>
      <c r="E6" s="26" t="s">
        <v>14</v>
      </c>
      <c r="F6" s="40" t="s">
        <v>15</v>
      </c>
      <c r="G6" s="42"/>
      <c r="H6" s="46" t="s">
        <v>16</v>
      </c>
      <c r="I6" s="47"/>
      <c r="J6" s="49" t="s">
        <v>17</v>
      </c>
      <c r="K6" s="50"/>
      <c r="L6" s="26" t="s">
        <v>18</v>
      </c>
      <c r="M6" s="31"/>
      <c r="N6" s="28" t="s">
        <v>19</v>
      </c>
      <c r="O6" s="29"/>
      <c r="P6" s="38"/>
      <c r="Q6" s="28" t="s">
        <v>20</v>
      </c>
      <c r="R6" s="29"/>
      <c r="S6" s="35"/>
      <c r="T6" s="31"/>
    </row>
    <row r="7" spans="1:20" ht="17.25" customHeight="1">
      <c r="A7" s="44"/>
      <c r="B7" s="32"/>
      <c r="C7" s="32"/>
      <c r="D7" s="32"/>
      <c r="E7" s="27"/>
      <c r="F7" s="1" t="s">
        <v>21</v>
      </c>
      <c r="G7" s="2" t="s">
        <v>22</v>
      </c>
      <c r="H7" s="1" t="s">
        <v>21</v>
      </c>
      <c r="I7" s="2" t="s">
        <v>22</v>
      </c>
      <c r="J7" s="1" t="s">
        <v>21</v>
      </c>
      <c r="K7" s="2" t="s">
        <v>22</v>
      </c>
      <c r="L7" s="27"/>
      <c r="M7" s="32"/>
      <c r="N7" s="1" t="s">
        <v>21</v>
      </c>
      <c r="O7" s="3" t="s">
        <v>22</v>
      </c>
      <c r="P7" s="39"/>
      <c r="Q7" s="1" t="s">
        <v>21</v>
      </c>
      <c r="R7" s="3" t="s">
        <v>22</v>
      </c>
      <c r="S7" s="36"/>
      <c r="T7" s="32"/>
    </row>
    <row r="8" spans="1:20" ht="17.25" customHeight="1">
      <c r="A8" s="45"/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5" t="s">
        <v>28</v>
      </c>
      <c r="H8" s="4" t="s">
        <v>29</v>
      </c>
      <c r="I8" s="5" t="s">
        <v>30</v>
      </c>
      <c r="J8" s="4" t="s">
        <v>31</v>
      </c>
      <c r="K8" s="5" t="s">
        <v>32</v>
      </c>
      <c r="L8" s="6" t="s">
        <v>33</v>
      </c>
      <c r="M8" s="6" t="s">
        <v>34</v>
      </c>
      <c r="N8" s="6" t="s">
        <v>35</v>
      </c>
      <c r="O8" s="7" t="s">
        <v>36</v>
      </c>
      <c r="P8" s="6" t="s">
        <v>37</v>
      </c>
      <c r="Q8" s="6" t="s">
        <v>38</v>
      </c>
      <c r="R8" s="7" t="s">
        <v>39</v>
      </c>
      <c r="S8" s="6" t="s">
        <v>40</v>
      </c>
      <c r="T8" s="6" t="s">
        <v>41</v>
      </c>
    </row>
    <row r="9" spans="1:20" ht="18" customHeight="1">
      <c r="A9" s="8" t="s">
        <v>6</v>
      </c>
      <c r="B9" s="13">
        <f>SUM(B10:B50)</f>
        <v>20917</v>
      </c>
      <c r="C9" s="13">
        <f>SUM(C10:C50)</f>
        <v>3097</v>
      </c>
      <c r="D9" s="13">
        <f>SUM(D10:D50)</f>
        <v>6674</v>
      </c>
      <c r="E9" s="13">
        <f>B9+C9+D9</f>
        <v>30688</v>
      </c>
      <c r="F9" s="13">
        <f>SUM(F10:F50)</f>
        <v>10062</v>
      </c>
      <c r="G9" s="14">
        <f>SUM(G10:G50)/42</f>
        <v>92.85360641809842</v>
      </c>
      <c r="H9" s="13">
        <f>SUM(H10:H50)</f>
        <v>757</v>
      </c>
      <c r="I9" s="14">
        <f>SUM(I10:I50)/42</f>
        <v>4.671047894142932</v>
      </c>
      <c r="J9" s="13">
        <f>SUM(J10:J50)</f>
        <v>10</v>
      </c>
      <c r="K9" s="14">
        <f>SUM(K10:K50)/42</f>
        <v>0.09439330680627828</v>
      </c>
      <c r="L9" s="13">
        <f>F9+H9+J9</f>
        <v>10829</v>
      </c>
      <c r="M9" s="13">
        <f>SUM(M10:M50)</f>
        <v>16660</v>
      </c>
      <c r="N9" s="13">
        <f>L9+M9</f>
        <v>27489</v>
      </c>
      <c r="O9" s="14">
        <f>IF(E9=0,"0.00",N9/E9*100)</f>
        <v>89.5757299270073</v>
      </c>
      <c r="P9" s="14">
        <f>(P10+P11+P12+P13+P14+P15+P16+P17+P18+P19+P20+P21+P22+P23+P24+P25+P26+P27+P28+P29+P30+P31+P32+P33+P34+P35+P36+P37+P38+P39+P40+P41+P42+P43+P44+P45+P46+P47+P48+P49+P50)/IF((42-COUNTIF(P10:P50,0))=0,1,(42-COUNTIF(P10:P50,0)))</f>
        <v>2.0007345110979005</v>
      </c>
      <c r="Q9" s="13">
        <f>E9-N9</f>
        <v>3199</v>
      </c>
      <c r="R9" s="14">
        <f>IF(E9=0,"0.00",Q9/E9*100)</f>
        <v>10.4242700729927</v>
      </c>
      <c r="S9" s="13">
        <f>SUM(S10:S50)</f>
        <v>2930</v>
      </c>
      <c r="T9" s="13">
        <f>SUM(T10:T50)</f>
        <v>269</v>
      </c>
    </row>
    <row r="10" spans="1:20" ht="16.5" customHeight="1">
      <c r="A10" s="8" t="s">
        <v>83</v>
      </c>
      <c r="B10" s="15">
        <v>389</v>
      </c>
      <c r="C10" s="15">
        <v>76</v>
      </c>
      <c r="D10" s="15">
        <v>101</v>
      </c>
      <c r="E10" s="15">
        <v>566</v>
      </c>
      <c r="F10" s="15">
        <v>284</v>
      </c>
      <c r="G10" s="16">
        <v>94.35215946843854</v>
      </c>
      <c r="H10" s="15">
        <v>16</v>
      </c>
      <c r="I10" s="16">
        <v>5.3156146179401995</v>
      </c>
      <c r="J10" s="15">
        <v>1</v>
      </c>
      <c r="K10" s="16">
        <v>0.3322259136212625</v>
      </c>
      <c r="L10" s="15">
        <v>301</v>
      </c>
      <c r="M10" s="15">
        <v>212</v>
      </c>
      <c r="N10" s="15">
        <v>513</v>
      </c>
      <c r="O10" s="16">
        <v>90.63604240282686</v>
      </c>
      <c r="P10" s="16">
        <v>3.06976744186047</v>
      </c>
      <c r="Q10" s="15">
        <v>53</v>
      </c>
      <c r="R10" s="16">
        <v>9.363957597173139</v>
      </c>
      <c r="S10" s="15">
        <v>51</v>
      </c>
      <c r="T10" s="15">
        <v>2</v>
      </c>
    </row>
    <row r="11" spans="1:20" ht="16.5" customHeight="1">
      <c r="A11" s="8" t="s">
        <v>42</v>
      </c>
      <c r="B11" s="15">
        <v>221</v>
      </c>
      <c r="C11" s="15">
        <v>35</v>
      </c>
      <c r="D11" s="15">
        <v>110</v>
      </c>
      <c r="E11" s="15">
        <v>366</v>
      </c>
      <c r="F11" s="15">
        <v>169</v>
      </c>
      <c r="G11" s="16">
        <v>93.37016574585635</v>
      </c>
      <c r="H11" s="15">
        <v>12</v>
      </c>
      <c r="I11" s="16">
        <v>6.629834254143646</v>
      </c>
      <c r="J11" s="15">
        <v>0</v>
      </c>
      <c r="K11" s="16">
        <v>0</v>
      </c>
      <c r="L11" s="15">
        <v>181</v>
      </c>
      <c r="M11" s="15">
        <v>146</v>
      </c>
      <c r="N11" s="15">
        <v>327</v>
      </c>
      <c r="O11" s="16">
        <v>89.34426229508195</v>
      </c>
      <c r="P11" s="16">
        <v>3.3259668508287294</v>
      </c>
      <c r="Q11" s="15">
        <v>39</v>
      </c>
      <c r="R11" s="16">
        <v>10.655737704918</v>
      </c>
      <c r="S11" s="15">
        <v>35</v>
      </c>
      <c r="T11" s="15">
        <v>4</v>
      </c>
    </row>
    <row r="12" spans="1:20" ht="16.5" customHeight="1">
      <c r="A12" s="8" t="s">
        <v>43</v>
      </c>
      <c r="B12" s="15">
        <v>980</v>
      </c>
      <c r="C12" s="15">
        <v>223</v>
      </c>
      <c r="D12" s="15">
        <v>921</v>
      </c>
      <c r="E12" s="15">
        <v>2124</v>
      </c>
      <c r="F12" s="15">
        <v>1095</v>
      </c>
      <c r="G12" s="16">
        <v>92.87531806615776</v>
      </c>
      <c r="H12" s="15">
        <v>84</v>
      </c>
      <c r="I12" s="16">
        <v>7.124681933842239</v>
      </c>
      <c r="J12" s="15">
        <v>0</v>
      </c>
      <c r="K12" s="16">
        <v>0</v>
      </c>
      <c r="L12" s="15">
        <v>1179</v>
      </c>
      <c r="M12" s="15">
        <v>718</v>
      </c>
      <c r="N12" s="15">
        <v>1897</v>
      </c>
      <c r="O12" s="16">
        <v>89.31261770244821</v>
      </c>
      <c r="P12" s="16">
        <v>3.0381679389313003</v>
      </c>
      <c r="Q12" s="15">
        <v>227</v>
      </c>
      <c r="R12" s="16">
        <v>10.6873822975518</v>
      </c>
      <c r="S12" s="15">
        <v>187</v>
      </c>
      <c r="T12" s="15">
        <v>40</v>
      </c>
    </row>
    <row r="13" spans="1:20" ht="16.5" customHeight="1">
      <c r="A13" s="8" t="s">
        <v>44</v>
      </c>
      <c r="B13" s="15">
        <v>912</v>
      </c>
      <c r="C13" s="15">
        <v>282</v>
      </c>
      <c r="D13" s="15">
        <v>285</v>
      </c>
      <c r="E13" s="15">
        <v>1479</v>
      </c>
      <c r="F13" s="15">
        <v>541</v>
      </c>
      <c r="G13" s="16">
        <v>90.46822742474916</v>
      </c>
      <c r="H13" s="15">
        <v>57</v>
      </c>
      <c r="I13" s="16">
        <v>9.531772575250836</v>
      </c>
      <c r="J13" s="15">
        <v>0</v>
      </c>
      <c r="K13" s="16">
        <v>0</v>
      </c>
      <c r="L13" s="15">
        <v>598</v>
      </c>
      <c r="M13" s="15">
        <v>617</v>
      </c>
      <c r="N13" s="15">
        <v>1215</v>
      </c>
      <c r="O13" s="16">
        <v>82.1501014198783</v>
      </c>
      <c r="P13" s="16">
        <v>3.8561872909699004</v>
      </c>
      <c r="Q13" s="15">
        <v>264</v>
      </c>
      <c r="R13" s="16">
        <v>17.8498985801217</v>
      </c>
      <c r="S13" s="15">
        <v>213</v>
      </c>
      <c r="T13" s="15">
        <v>51</v>
      </c>
    </row>
    <row r="14" spans="1:20" ht="16.5" customHeight="1">
      <c r="A14" s="8" t="s">
        <v>45</v>
      </c>
      <c r="B14" s="15">
        <v>972</v>
      </c>
      <c r="C14" s="15">
        <v>264</v>
      </c>
      <c r="D14" s="15">
        <v>352</v>
      </c>
      <c r="E14" s="15">
        <v>1588</v>
      </c>
      <c r="F14" s="15">
        <v>710</v>
      </c>
      <c r="G14" s="16">
        <v>81.98614318706697</v>
      </c>
      <c r="H14" s="15">
        <v>154</v>
      </c>
      <c r="I14" s="16">
        <v>17.782909930715935</v>
      </c>
      <c r="J14" s="15">
        <v>2</v>
      </c>
      <c r="K14" s="16">
        <v>0.23094688221709017</v>
      </c>
      <c r="L14" s="15">
        <v>866</v>
      </c>
      <c r="M14" s="15">
        <v>498</v>
      </c>
      <c r="N14" s="15">
        <v>1364</v>
      </c>
      <c r="O14" s="16">
        <v>85.8942065491184</v>
      </c>
      <c r="P14" s="16">
        <v>4.551963048498849</v>
      </c>
      <c r="Q14" s="15">
        <v>224</v>
      </c>
      <c r="R14" s="16">
        <v>14.105793450881599</v>
      </c>
      <c r="S14" s="15">
        <v>161</v>
      </c>
      <c r="T14" s="15">
        <v>63</v>
      </c>
    </row>
    <row r="15" spans="1:20" ht="16.5" customHeight="1">
      <c r="A15" s="8" t="s">
        <v>46</v>
      </c>
      <c r="B15" s="15">
        <v>889</v>
      </c>
      <c r="C15" s="15">
        <v>226</v>
      </c>
      <c r="D15" s="15">
        <v>264</v>
      </c>
      <c r="E15" s="15">
        <v>1379</v>
      </c>
      <c r="F15" s="15">
        <v>560</v>
      </c>
      <c r="G15" s="16">
        <v>82.84023668639053</v>
      </c>
      <c r="H15" s="15">
        <v>116</v>
      </c>
      <c r="I15" s="16">
        <v>17.159763313609467</v>
      </c>
      <c r="J15" s="15">
        <v>0</v>
      </c>
      <c r="K15" s="16">
        <v>0</v>
      </c>
      <c r="L15" s="15">
        <v>676</v>
      </c>
      <c r="M15" s="15">
        <v>496</v>
      </c>
      <c r="N15" s="15">
        <v>1172</v>
      </c>
      <c r="O15" s="16">
        <v>84.98912255257433</v>
      </c>
      <c r="P15" s="16">
        <v>4.405325443786979</v>
      </c>
      <c r="Q15" s="15">
        <v>207</v>
      </c>
      <c r="R15" s="16">
        <v>15.010877447425699</v>
      </c>
      <c r="S15" s="15">
        <v>186</v>
      </c>
      <c r="T15" s="15">
        <v>21</v>
      </c>
    </row>
    <row r="16" spans="1:20" ht="16.5" customHeight="1">
      <c r="A16" s="8" t="s">
        <v>47</v>
      </c>
      <c r="B16" s="15">
        <v>329</v>
      </c>
      <c r="C16" s="15">
        <v>112</v>
      </c>
      <c r="D16" s="15">
        <v>175</v>
      </c>
      <c r="E16" s="15">
        <v>616</v>
      </c>
      <c r="F16" s="15">
        <v>267</v>
      </c>
      <c r="G16" s="16">
        <v>90.2027027027027</v>
      </c>
      <c r="H16" s="15">
        <v>28</v>
      </c>
      <c r="I16" s="16">
        <v>9.45945945945946</v>
      </c>
      <c r="J16" s="15">
        <v>1</v>
      </c>
      <c r="K16" s="16">
        <v>0.33783783783783794</v>
      </c>
      <c r="L16" s="15">
        <v>296</v>
      </c>
      <c r="M16" s="15">
        <v>228</v>
      </c>
      <c r="N16" s="15">
        <v>524</v>
      </c>
      <c r="O16" s="16">
        <v>85.06493506493507</v>
      </c>
      <c r="P16" s="16">
        <v>3.6722972972973</v>
      </c>
      <c r="Q16" s="15">
        <v>92</v>
      </c>
      <c r="R16" s="16">
        <v>14.935064935064899</v>
      </c>
      <c r="S16" s="15">
        <v>61</v>
      </c>
      <c r="T16" s="15">
        <v>31</v>
      </c>
    </row>
    <row r="17" spans="1:20" ht="16.5" customHeight="1">
      <c r="A17" s="8" t="s">
        <v>48</v>
      </c>
      <c r="B17" s="15">
        <v>107</v>
      </c>
      <c r="C17" s="15">
        <v>20</v>
      </c>
      <c r="D17" s="15">
        <v>32</v>
      </c>
      <c r="E17" s="15">
        <v>159</v>
      </c>
      <c r="F17" s="15">
        <v>60</v>
      </c>
      <c r="G17" s="16">
        <v>95.23809523809524</v>
      </c>
      <c r="H17" s="15">
        <v>2</v>
      </c>
      <c r="I17" s="16">
        <v>3.174603174603175</v>
      </c>
      <c r="J17" s="15">
        <v>1</v>
      </c>
      <c r="K17" s="16">
        <v>1.5873015873015868</v>
      </c>
      <c r="L17" s="15">
        <v>63</v>
      </c>
      <c r="M17" s="15">
        <v>81</v>
      </c>
      <c r="N17" s="15">
        <v>144</v>
      </c>
      <c r="O17" s="16">
        <v>90.56603773584904</v>
      </c>
      <c r="P17" s="16">
        <v>4</v>
      </c>
      <c r="Q17" s="15">
        <v>15</v>
      </c>
      <c r="R17" s="16">
        <v>9.433962264150939</v>
      </c>
      <c r="S17" s="15">
        <v>12</v>
      </c>
      <c r="T17" s="15">
        <v>3</v>
      </c>
    </row>
    <row r="18" spans="1:20" ht="16.5" customHeight="1">
      <c r="A18" s="8" t="s">
        <v>49</v>
      </c>
      <c r="B18" s="15">
        <v>65</v>
      </c>
      <c r="C18" s="15">
        <v>11</v>
      </c>
      <c r="D18" s="15">
        <v>58</v>
      </c>
      <c r="E18" s="15">
        <v>134</v>
      </c>
      <c r="F18" s="15">
        <v>81</v>
      </c>
      <c r="G18" s="16">
        <v>96.42857142857143</v>
      </c>
      <c r="H18" s="15">
        <v>3</v>
      </c>
      <c r="I18" s="16">
        <v>3.5714285714285716</v>
      </c>
      <c r="J18" s="15">
        <v>0</v>
      </c>
      <c r="K18" s="16">
        <v>0</v>
      </c>
      <c r="L18" s="15">
        <v>84</v>
      </c>
      <c r="M18" s="15">
        <v>32</v>
      </c>
      <c r="N18" s="15">
        <v>116</v>
      </c>
      <c r="O18" s="16">
        <v>86.5671641791045</v>
      </c>
      <c r="P18" s="16">
        <v>2.60714285714286</v>
      </c>
      <c r="Q18" s="15">
        <v>18</v>
      </c>
      <c r="R18" s="16">
        <v>13.4328358208955</v>
      </c>
      <c r="S18" s="15">
        <v>16</v>
      </c>
      <c r="T18" s="15">
        <v>2</v>
      </c>
    </row>
    <row r="19" spans="1:20" ht="16.5" customHeight="1">
      <c r="A19" s="8" t="s">
        <v>50</v>
      </c>
      <c r="B19" s="15">
        <v>83</v>
      </c>
      <c r="C19" s="15">
        <v>11</v>
      </c>
      <c r="D19" s="15">
        <v>67</v>
      </c>
      <c r="E19" s="15">
        <v>161</v>
      </c>
      <c r="F19" s="15">
        <v>89</v>
      </c>
      <c r="G19" s="16">
        <v>92.70833333333331</v>
      </c>
      <c r="H19" s="15">
        <v>7</v>
      </c>
      <c r="I19" s="16">
        <v>7.291666666666668</v>
      </c>
      <c r="J19" s="15">
        <v>0</v>
      </c>
      <c r="K19" s="16">
        <v>0</v>
      </c>
      <c r="L19" s="15">
        <v>96</v>
      </c>
      <c r="M19" s="15">
        <v>51</v>
      </c>
      <c r="N19" s="15">
        <v>147</v>
      </c>
      <c r="O19" s="16">
        <v>91.30434782608695</v>
      </c>
      <c r="P19" s="16">
        <v>2.9375</v>
      </c>
      <c r="Q19" s="15">
        <v>14</v>
      </c>
      <c r="R19" s="16">
        <v>8.69565217391304</v>
      </c>
      <c r="S19" s="15">
        <v>14</v>
      </c>
      <c r="T19" s="15">
        <v>0</v>
      </c>
    </row>
    <row r="20" spans="1:20" ht="16.5" customHeight="1">
      <c r="A20" s="8" t="s">
        <v>51</v>
      </c>
      <c r="B20" s="15">
        <v>192</v>
      </c>
      <c r="C20" s="15">
        <v>52</v>
      </c>
      <c r="D20" s="15">
        <v>56</v>
      </c>
      <c r="E20" s="15">
        <v>300</v>
      </c>
      <c r="F20" s="15">
        <v>132</v>
      </c>
      <c r="G20" s="16">
        <v>83.01886792452831</v>
      </c>
      <c r="H20" s="15">
        <v>26</v>
      </c>
      <c r="I20" s="16">
        <v>16.352201257861637</v>
      </c>
      <c r="J20" s="15">
        <v>1</v>
      </c>
      <c r="K20" s="16">
        <v>0.628930817610063</v>
      </c>
      <c r="L20" s="15">
        <v>159</v>
      </c>
      <c r="M20" s="15">
        <v>83</v>
      </c>
      <c r="N20" s="15">
        <v>242</v>
      </c>
      <c r="O20" s="16">
        <v>80.66666666666669</v>
      </c>
      <c r="P20" s="16">
        <v>4.87421383647799</v>
      </c>
      <c r="Q20" s="15">
        <v>58</v>
      </c>
      <c r="R20" s="16">
        <v>19.3333333333333</v>
      </c>
      <c r="S20" s="15">
        <v>58</v>
      </c>
      <c r="T20" s="15">
        <v>0</v>
      </c>
    </row>
    <row r="21" spans="1:20" ht="16.5" customHeight="1">
      <c r="A21" s="8" t="s">
        <v>52</v>
      </c>
      <c r="B21" s="15">
        <v>6</v>
      </c>
      <c r="C21" s="15">
        <v>3</v>
      </c>
      <c r="D21" s="15">
        <v>13</v>
      </c>
      <c r="E21" s="15">
        <v>22</v>
      </c>
      <c r="F21" s="15">
        <v>16</v>
      </c>
      <c r="G21" s="16">
        <v>100</v>
      </c>
      <c r="H21" s="15">
        <v>0</v>
      </c>
      <c r="I21" s="16">
        <v>0</v>
      </c>
      <c r="J21" s="15">
        <v>0</v>
      </c>
      <c r="K21" s="16">
        <v>0</v>
      </c>
      <c r="L21" s="15">
        <v>16</v>
      </c>
      <c r="M21" s="15">
        <v>4</v>
      </c>
      <c r="N21" s="15">
        <v>20</v>
      </c>
      <c r="O21" s="16">
        <v>90.9090909090909</v>
      </c>
      <c r="P21" s="16">
        <v>2.1875</v>
      </c>
      <c r="Q21" s="15">
        <v>2</v>
      </c>
      <c r="R21" s="16">
        <v>9.09090909090909</v>
      </c>
      <c r="S21" s="15">
        <v>2</v>
      </c>
      <c r="T21" s="15">
        <v>0</v>
      </c>
    </row>
    <row r="22" spans="1:20" ht="16.5" customHeight="1">
      <c r="A22" s="8" t="s">
        <v>53</v>
      </c>
      <c r="B22" s="15">
        <v>1039</v>
      </c>
      <c r="C22" s="15">
        <v>101</v>
      </c>
      <c r="D22" s="15">
        <v>380</v>
      </c>
      <c r="E22" s="17">
        <v>1520</v>
      </c>
      <c r="F22" s="15">
        <v>505</v>
      </c>
      <c r="G22" s="18">
        <v>94.5692883895131</v>
      </c>
      <c r="H22" s="15">
        <v>29</v>
      </c>
      <c r="I22" s="18">
        <v>5.430711610486892</v>
      </c>
      <c r="J22" s="15">
        <v>0</v>
      </c>
      <c r="K22" s="18">
        <v>0</v>
      </c>
      <c r="L22" s="17">
        <v>534</v>
      </c>
      <c r="M22" s="15">
        <v>818</v>
      </c>
      <c r="N22" s="17">
        <v>1352</v>
      </c>
      <c r="O22" s="18">
        <v>88.94736842105263</v>
      </c>
      <c r="P22" s="19">
        <v>1.4849999999999999</v>
      </c>
      <c r="Q22" s="17">
        <v>168</v>
      </c>
      <c r="R22" s="18">
        <v>11.052631578947368</v>
      </c>
      <c r="S22" s="17">
        <v>168</v>
      </c>
      <c r="T22" s="15">
        <v>0</v>
      </c>
    </row>
    <row r="23" spans="1:20" ht="16.5" customHeight="1">
      <c r="A23" s="8" t="s">
        <v>84</v>
      </c>
      <c r="B23" s="15">
        <v>811</v>
      </c>
      <c r="C23" s="15">
        <v>40</v>
      </c>
      <c r="D23" s="15">
        <v>298</v>
      </c>
      <c r="E23" s="20">
        <v>1149</v>
      </c>
      <c r="F23" s="15">
        <v>428</v>
      </c>
      <c r="G23" s="21">
        <v>99.77</v>
      </c>
      <c r="H23" s="15">
        <v>1</v>
      </c>
      <c r="I23" s="21">
        <v>0.23</v>
      </c>
      <c r="J23" s="15">
        <v>0</v>
      </c>
      <c r="K23" s="21">
        <v>0</v>
      </c>
      <c r="L23" s="20">
        <v>429</v>
      </c>
      <c r="M23" s="15">
        <v>669</v>
      </c>
      <c r="N23" s="20">
        <v>1098</v>
      </c>
      <c r="O23" s="21">
        <v>95.56</v>
      </c>
      <c r="P23" s="19">
        <v>1.33</v>
      </c>
      <c r="Q23" s="20">
        <v>51</v>
      </c>
      <c r="R23" s="21">
        <v>4.44</v>
      </c>
      <c r="S23" s="20">
        <v>51</v>
      </c>
      <c r="T23" s="15">
        <v>0</v>
      </c>
    </row>
    <row r="24" spans="1:20" ht="16.5" customHeight="1">
      <c r="A24" s="8" t="s">
        <v>54</v>
      </c>
      <c r="B24" s="15">
        <v>1086</v>
      </c>
      <c r="C24" s="15">
        <v>130</v>
      </c>
      <c r="D24" s="15">
        <v>214</v>
      </c>
      <c r="E24" s="20">
        <v>1430</v>
      </c>
      <c r="F24" s="15">
        <v>410</v>
      </c>
      <c r="G24" s="21">
        <v>92.34234234234235</v>
      </c>
      <c r="H24" s="15">
        <v>32</v>
      </c>
      <c r="I24" s="21">
        <v>7.207207207207207</v>
      </c>
      <c r="J24" s="15">
        <v>2</v>
      </c>
      <c r="K24" s="21">
        <v>0.45045045045045046</v>
      </c>
      <c r="L24" s="20">
        <v>444</v>
      </c>
      <c r="M24" s="15">
        <v>799</v>
      </c>
      <c r="N24" s="20">
        <v>1243</v>
      </c>
      <c r="O24" s="21">
        <v>86.92307692307692</v>
      </c>
      <c r="P24" s="19">
        <v>1.5</v>
      </c>
      <c r="Q24" s="20">
        <v>187</v>
      </c>
      <c r="R24" s="21">
        <v>13.076923076923078</v>
      </c>
      <c r="S24" s="20">
        <v>169</v>
      </c>
      <c r="T24" s="15">
        <v>18</v>
      </c>
    </row>
    <row r="25" spans="1:20" ht="16.5" customHeight="1">
      <c r="A25" s="8" t="s">
        <v>55</v>
      </c>
      <c r="B25" s="15">
        <v>1064</v>
      </c>
      <c r="C25" s="15">
        <v>91</v>
      </c>
      <c r="D25" s="15">
        <v>352</v>
      </c>
      <c r="E25" s="20">
        <v>1507</v>
      </c>
      <c r="F25" s="15">
        <v>538</v>
      </c>
      <c r="G25" s="21">
        <v>97.29</v>
      </c>
      <c r="H25" s="15">
        <v>15</v>
      </c>
      <c r="I25" s="21">
        <v>2.71</v>
      </c>
      <c r="J25" s="15">
        <v>0</v>
      </c>
      <c r="K25" s="21">
        <v>0</v>
      </c>
      <c r="L25" s="20">
        <v>553</v>
      </c>
      <c r="M25" s="15">
        <v>832</v>
      </c>
      <c r="N25" s="20">
        <v>1385</v>
      </c>
      <c r="O25" s="21">
        <v>91.9</v>
      </c>
      <c r="P25" s="19">
        <v>1.14</v>
      </c>
      <c r="Q25" s="20">
        <v>122</v>
      </c>
      <c r="R25" s="21">
        <v>8.1</v>
      </c>
      <c r="S25" s="20">
        <v>113</v>
      </c>
      <c r="T25" s="15">
        <v>9</v>
      </c>
    </row>
    <row r="26" spans="1:20" s="11" customFormat="1" ht="16.5" customHeight="1">
      <c r="A26" s="9" t="s">
        <v>56</v>
      </c>
      <c r="B26" s="20">
        <v>773</v>
      </c>
      <c r="C26" s="20">
        <v>89</v>
      </c>
      <c r="D26" s="20">
        <v>252</v>
      </c>
      <c r="E26" s="20">
        <v>1114</v>
      </c>
      <c r="F26" s="20">
        <v>310</v>
      </c>
      <c r="G26" s="21">
        <v>99.67845659163987</v>
      </c>
      <c r="H26" s="20">
        <v>1</v>
      </c>
      <c r="I26" s="21">
        <v>0.3215434083601286</v>
      </c>
      <c r="J26" s="20">
        <v>0</v>
      </c>
      <c r="K26" s="21">
        <v>0</v>
      </c>
      <c r="L26" s="20">
        <v>311</v>
      </c>
      <c r="M26" s="20">
        <v>699</v>
      </c>
      <c r="N26" s="20">
        <v>1010</v>
      </c>
      <c r="O26" s="21">
        <v>90.66427289048474</v>
      </c>
      <c r="P26" s="21">
        <v>0.8155555555555556</v>
      </c>
      <c r="Q26" s="20">
        <v>104</v>
      </c>
      <c r="R26" s="21">
        <v>9.33572710951526</v>
      </c>
      <c r="S26" s="20">
        <v>104</v>
      </c>
      <c r="T26" s="20">
        <v>0</v>
      </c>
    </row>
    <row r="27" spans="1:20" ht="16.5" customHeight="1">
      <c r="A27" s="8" t="s">
        <v>57</v>
      </c>
      <c r="B27" s="15">
        <v>1013</v>
      </c>
      <c r="C27" s="15">
        <v>81</v>
      </c>
      <c r="D27" s="15">
        <v>187</v>
      </c>
      <c r="E27" s="20">
        <v>1281</v>
      </c>
      <c r="F27" s="15">
        <v>320</v>
      </c>
      <c r="G27" s="21">
        <v>99.07</v>
      </c>
      <c r="H27" s="15">
        <v>3</v>
      </c>
      <c r="I27" s="21">
        <v>0.93</v>
      </c>
      <c r="J27" s="15">
        <v>0</v>
      </c>
      <c r="K27" s="21">
        <v>0</v>
      </c>
      <c r="L27" s="20">
        <v>323</v>
      </c>
      <c r="M27" s="15">
        <v>876</v>
      </c>
      <c r="N27" s="20">
        <v>1199</v>
      </c>
      <c r="O27" s="21">
        <v>93.6</v>
      </c>
      <c r="P27" s="19">
        <v>1.25</v>
      </c>
      <c r="Q27" s="20">
        <v>82</v>
      </c>
      <c r="R27" s="21">
        <v>6.4</v>
      </c>
      <c r="S27" s="20">
        <v>79</v>
      </c>
      <c r="T27" s="15">
        <v>3</v>
      </c>
    </row>
    <row r="28" spans="1:20" ht="16.5" customHeight="1">
      <c r="A28" s="8" t="s">
        <v>58</v>
      </c>
      <c r="B28" s="15">
        <v>471</v>
      </c>
      <c r="C28" s="15">
        <v>57</v>
      </c>
      <c r="D28" s="15">
        <v>487</v>
      </c>
      <c r="E28" s="20">
        <v>1015</v>
      </c>
      <c r="F28" s="15">
        <v>521</v>
      </c>
      <c r="G28" s="21">
        <v>97.74859287054409</v>
      </c>
      <c r="H28" s="15">
        <v>12</v>
      </c>
      <c r="I28" s="21">
        <v>2.25140712945591</v>
      </c>
      <c r="J28" s="15">
        <v>0</v>
      </c>
      <c r="K28" s="21">
        <v>0</v>
      </c>
      <c r="L28" s="20">
        <v>533</v>
      </c>
      <c r="M28" s="15">
        <v>429</v>
      </c>
      <c r="N28" s="20">
        <v>962</v>
      </c>
      <c r="O28" s="21">
        <v>94.77832512315271</v>
      </c>
      <c r="P28" s="19">
        <v>1.6614285714285713</v>
      </c>
      <c r="Q28" s="20">
        <v>53</v>
      </c>
      <c r="R28" s="21">
        <v>5.22167487684729</v>
      </c>
      <c r="S28" s="20">
        <v>52</v>
      </c>
      <c r="T28" s="15">
        <v>1</v>
      </c>
    </row>
    <row r="29" spans="1:20" ht="16.5" customHeight="1">
      <c r="A29" s="8" t="s">
        <v>59</v>
      </c>
      <c r="B29" s="15">
        <v>861</v>
      </c>
      <c r="C29" s="15">
        <v>102</v>
      </c>
      <c r="D29" s="15">
        <v>123</v>
      </c>
      <c r="E29" s="20">
        <v>1086</v>
      </c>
      <c r="F29" s="15">
        <v>183</v>
      </c>
      <c r="G29" s="21">
        <v>92.89340101522842</v>
      </c>
      <c r="H29" s="15">
        <v>14</v>
      </c>
      <c r="I29" s="21">
        <v>7.1065989847715745</v>
      </c>
      <c r="J29" s="15">
        <v>0</v>
      </c>
      <c r="K29" s="21">
        <v>0</v>
      </c>
      <c r="L29" s="20">
        <v>197</v>
      </c>
      <c r="M29" s="15">
        <v>707</v>
      </c>
      <c r="N29" s="20">
        <v>904</v>
      </c>
      <c r="O29" s="21">
        <v>83.24125230202579</v>
      </c>
      <c r="P29" s="19">
        <v>1.538</v>
      </c>
      <c r="Q29" s="20">
        <v>182</v>
      </c>
      <c r="R29" s="21">
        <v>16.758747697974215</v>
      </c>
      <c r="S29" s="20">
        <v>182</v>
      </c>
      <c r="T29" s="15">
        <v>0</v>
      </c>
    </row>
    <row r="30" spans="1:20" ht="16.5" customHeight="1">
      <c r="A30" s="8" t="s">
        <v>60</v>
      </c>
      <c r="B30" s="15">
        <v>440</v>
      </c>
      <c r="C30" s="15">
        <v>48</v>
      </c>
      <c r="D30" s="15">
        <v>108</v>
      </c>
      <c r="E30" s="20">
        <v>596</v>
      </c>
      <c r="F30" s="15">
        <v>141</v>
      </c>
      <c r="G30" s="21">
        <v>100</v>
      </c>
      <c r="H30" s="15">
        <v>0</v>
      </c>
      <c r="I30" s="21">
        <v>0</v>
      </c>
      <c r="J30" s="15">
        <v>0</v>
      </c>
      <c r="K30" s="21">
        <v>0</v>
      </c>
      <c r="L30" s="20">
        <v>141</v>
      </c>
      <c r="M30" s="15">
        <v>417</v>
      </c>
      <c r="N30" s="20">
        <v>558</v>
      </c>
      <c r="O30" s="21">
        <v>93.6241610738255</v>
      </c>
      <c r="P30" s="19">
        <v>1.1433333333333335</v>
      </c>
      <c r="Q30" s="20">
        <v>38</v>
      </c>
      <c r="R30" s="21">
        <v>6.375838926174497</v>
      </c>
      <c r="S30" s="20">
        <v>38</v>
      </c>
      <c r="T30" s="15">
        <v>0</v>
      </c>
    </row>
    <row r="31" spans="1:20" ht="16.5" customHeight="1">
      <c r="A31" s="8" t="s">
        <v>61</v>
      </c>
      <c r="B31" s="15">
        <v>1405</v>
      </c>
      <c r="C31" s="15">
        <v>90</v>
      </c>
      <c r="D31" s="15">
        <v>313</v>
      </c>
      <c r="E31" s="20">
        <v>1808</v>
      </c>
      <c r="F31" s="15">
        <v>713</v>
      </c>
      <c r="G31" s="21">
        <v>98.75346260387812</v>
      </c>
      <c r="H31" s="15">
        <v>9</v>
      </c>
      <c r="I31" s="21">
        <v>1.2465373961218837</v>
      </c>
      <c r="J31" s="15">
        <v>0</v>
      </c>
      <c r="K31" s="21">
        <v>0</v>
      </c>
      <c r="L31" s="20">
        <v>722</v>
      </c>
      <c r="M31" s="15">
        <v>995</v>
      </c>
      <c r="N31" s="20">
        <v>1717</v>
      </c>
      <c r="O31" s="21">
        <v>94.96681415929203</v>
      </c>
      <c r="P31" s="19">
        <v>1.5806666666666669</v>
      </c>
      <c r="Q31" s="20">
        <v>91</v>
      </c>
      <c r="R31" s="21">
        <v>5.033185840707965</v>
      </c>
      <c r="S31" s="20">
        <v>91</v>
      </c>
      <c r="T31" s="15">
        <v>0</v>
      </c>
    </row>
    <row r="32" spans="1:20" ht="16.5">
      <c r="A32" s="8" t="s">
        <v>62</v>
      </c>
      <c r="B32" s="15">
        <v>1405</v>
      </c>
      <c r="C32" s="15">
        <v>397</v>
      </c>
      <c r="D32" s="15">
        <v>96</v>
      </c>
      <c r="E32" s="20">
        <v>1898</v>
      </c>
      <c r="F32" s="15">
        <v>143</v>
      </c>
      <c r="G32" s="21">
        <v>98.62068965517241</v>
      </c>
      <c r="H32" s="15">
        <v>2</v>
      </c>
      <c r="I32" s="21">
        <v>1.3793103448275863</v>
      </c>
      <c r="J32" s="15">
        <v>0</v>
      </c>
      <c r="K32" s="21">
        <v>0</v>
      </c>
      <c r="L32" s="20">
        <v>145</v>
      </c>
      <c r="M32" s="15">
        <v>1503</v>
      </c>
      <c r="N32" s="20">
        <v>1648</v>
      </c>
      <c r="O32" s="21">
        <v>86.82824025289779</v>
      </c>
      <c r="P32" s="19">
        <v>1.168</v>
      </c>
      <c r="Q32" s="20">
        <v>250</v>
      </c>
      <c r="R32" s="21">
        <v>13.171759747102213</v>
      </c>
      <c r="S32" s="20">
        <v>243</v>
      </c>
      <c r="T32" s="15">
        <v>7</v>
      </c>
    </row>
    <row r="33" spans="1:20" ht="16.5">
      <c r="A33" s="8" t="s">
        <v>63</v>
      </c>
      <c r="B33" s="15">
        <v>430</v>
      </c>
      <c r="C33" s="15">
        <v>43</v>
      </c>
      <c r="D33" s="15">
        <v>76</v>
      </c>
      <c r="E33" s="20">
        <v>549</v>
      </c>
      <c r="F33" s="15">
        <v>95</v>
      </c>
      <c r="G33" s="21">
        <v>98.95833333333334</v>
      </c>
      <c r="H33" s="15">
        <v>1</v>
      </c>
      <c r="I33" s="21">
        <v>1.0416666666666665</v>
      </c>
      <c r="J33" s="15">
        <v>0</v>
      </c>
      <c r="K33" s="21">
        <v>0</v>
      </c>
      <c r="L33" s="20">
        <v>96</v>
      </c>
      <c r="M33" s="15">
        <v>404</v>
      </c>
      <c r="N33" s="20">
        <v>500</v>
      </c>
      <c r="O33" s="21">
        <v>91.07468123861567</v>
      </c>
      <c r="P33" s="19">
        <v>1.7483333333333333</v>
      </c>
      <c r="Q33" s="20">
        <v>49</v>
      </c>
      <c r="R33" s="21">
        <v>8.925318761384334</v>
      </c>
      <c r="S33" s="20">
        <v>49</v>
      </c>
      <c r="T33" s="15">
        <v>0</v>
      </c>
    </row>
    <row r="34" spans="1:20" ht="16.5">
      <c r="A34" s="8" t="s">
        <v>64</v>
      </c>
      <c r="B34" s="15">
        <v>274</v>
      </c>
      <c r="C34" s="15">
        <v>31</v>
      </c>
      <c r="D34" s="15">
        <v>29</v>
      </c>
      <c r="E34" s="20">
        <v>334</v>
      </c>
      <c r="F34" s="15">
        <v>38</v>
      </c>
      <c r="G34" s="21">
        <v>95</v>
      </c>
      <c r="H34" s="15">
        <v>2</v>
      </c>
      <c r="I34" s="21">
        <v>5</v>
      </c>
      <c r="J34" s="15">
        <v>0</v>
      </c>
      <c r="K34" s="21">
        <v>0</v>
      </c>
      <c r="L34" s="20">
        <v>40</v>
      </c>
      <c r="M34" s="15">
        <v>242</v>
      </c>
      <c r="N34" s="20">
        <v>282</v>
      </c>
      <c r="O34" s="21">
        <v>84.4311377245509</v>
      </c>
      <c r="P34" s="19">
        <v>2.12</v>
      </c>
      <c r="Q34" s="20">
        <v>52</v>
      </c>
      <c r="R34" s="21">
        <v>15.568862275449103</v>
      </c>
      <c r="S34" s="20">
        <v>52</v>
      </c>
      <c r="T34" s="15">
        <v>0</v>
      </c>
    </row>
    <row r="35" spans="1:20" ht="16.5">
      <c r="A35" s="8" t="s">
        <v>65</v>
      </c>
      <c r="B35" s="15">
        <v>170</v>
      </c>
      <c r="C35" s="15">
        <v>10</v>
      </c>
      <c r="D35" s="15">
        <v>135</v>
      </c>
      <c r="E35" s="20">
        <v>315</v>
      </c>
      <c r="F35" s="15">
        <v>140</v>
      </c>
      <c r="G35" s="21">
        <v>100</v>
      </c>
      <c r="H35" s="15">
        <v>0</v>
      </c>
      <c r="I35" s="21">
        <v>0</v>
      </c>
      <c r="J35" s="15">
        <v>0</v>
      </c>
      <c r="K35" s="21">
        <v>0</v>
      </c>
      <c r="L35" s="20">
        <v>140</v>
      </c>
      <c r="M35" s="15">
        <v>167</v>
      </c>
      <c r="N35" s="20">
        <v>307</v>
      </c>
      <c r="O35" s="21">
        <v>97.46031746031746</v>
      </c>
      <c r="P35" s="19">
        <v>2.05</v>
      </c>
      <c r="Q35" s="20">
        <v>8</v>
      </c>
      <c r="R35" s="21">
        <v>2.5396825396825395</v>
      </c>
      <c r="S35" s="20">
        <v>8</v>
      </c>
      <c r="T35" s="15">
        <v>0</v>
      </c>
    </row>
    <row r="36" spans="1:20" ht="16.5">
      <c r="A36" s="8" t="s">
        <v>66</v>
      </c>
      <c r="B36" s="15">
        <v>171</v>
      </c>
      <c r="C36" s="15">
        <v>5</v>
      </c>
      <c r="D36" s="15">
        <v>25</v>
      </c>
      <c r="E36" s="20">
        <v>201</v>
      </c>
      <c r="F36" s="15">
        <v>28</v>
      </c>
      <c r="G36" s="21">
        <v>100</v>
      </c>
      <c r="H36" s="15">
        <v>0</v>
      </c>
      <c r="I36" s="21">
        <v>0</v>
      </c>
      <c r="J36" s="15">
        <v>0</v>
      </c>
      <c r="K36" s="21">
        <v>0</v>
      </c>
      <c r="L36" s="20">
        <v>28</v>
      </c>
      <c r="M36" s="15">
        <v>161</v>
      </c>
      <c r="N36" s="20">
        <v>189</v>
      </c>
      <c r="O36" s="21">
        <v>94.02985074626866</v>
      </c>
      <c r="P36" s="19">
        <v>0.865</v>
      </c>
      <c r="Q36" s="20">
        <v>12</v>
      </c>
      <c r="R36" s="21">
        <v>5.970149253731343</v>
      </c>
      <c r="S36" s="20">
        <v>12</v>
      </c>
      <c r="T36" s="15">
        <v>0</v>
      </c>
    </row>
    <row r="37" spans="1:20" ht="16.5">
      <c r="A37" s="8" t="s">
        <v>67</v>
      </c>
      <c r="B37" s="15">
        <v>386</v>
      </c>
      <c r="C37" s="15">
        <v>52</v>
      </c>
      <c r="D37" s="15">
        <v>50</v>
      </c>
      <c r="E37" s="20">
        <v>488</v>
      </c>
      <c r="F37" s="15">
        <v>111</v>
      </c>
      <c r="G37" s="21">
        <v>96.52173913043478</v>
      </c>
      <c r="H37" s="15">
        <v>4</v>
      </c>
      <c r="I37" s="21">
        <v>3.4782608695652173</v>
      </c>
      <c r="J37" s="15">
        <v>0</v>
      </c>
      <c r="K37" s="21">
        <v>0</v>
      </c>
      <c r="L37" s="20">
        <v>115</v>
      </c>
      <c r="M37" s="15">
        <v>335</v>
      </c>
      <c r="N37" s="20">
        <v>450</v>
      </c>
      <c r="O37" s="21">
        <v>92.21311475409836</v>
      </c>
      <c r="P37" s="19">
        <v>1.8539999999999999</v>
      </c>
      <c r="Q37" s="20">
        <v>38</v>
      </c>
      <c r="R37" s="21">
        <v>7.786885245901639</v>
      </c>
      <c r="S37" s="20">
        <v>38</v>
      </c>
      <c r="T37" s="15">
        <v>0</v>
      </c>
    </row>
    <row r="38" spans="1:20" ht="16.5">
      <c r="A38" s="8" t="s">
        <v>68</v>
      </c>
      <c r="B38" s="15">
        <v>178</v>
      </c>
      <c r="C38" s="15">
        <v>0</v>
      </c>
      <c r="D38" s="15">
        <v>32</v>
      </c>
      <c r="E38" s="20">
        <v>210</v>
      </c>
      <c r="F38" s="15">
        <v>36</v>
      </c>
      <c r="G38" s="21">
        <v>100</v>
      </c>
      <c r="H38" s="15">
        <v>0</v>
      </c>
      <c r="I38" s="21">
        <v>0</v>
      </c>
      <c r="J38" s="15">
        <v>0</v>
      </c>
      <c r="K38" s="21">
        <v>0</v>
      </c>
      <c r="L38" s="20">
        <v>36</v>
      </c>
      <c r="M38" s="15">
        <v>161</v>
      </c>
      <c r="N38" s="20">
        <v>197</v>
      </c>
      <c r="O38" s="21">
        <v>93.80952380952381</v>
      </c>
      <c r="P38" s="19">
        <v>0.868</v>
      </c>
      <c r="Q38" s="20">
        <v>13</v>
      </c>
      <c r="R38" s="21">
        <v>6.190476190476191</v>
      </c>
      <c r="S38" s="20">
        <v>12</v>
      </c>
      <c r="T38" s="15">
        <v>1</v>
      </c>
    </row>
    <row r="39" spans="1:20" ht="16.5">
      <c r="A39" s="8" t="s">
        <v>69</v>
      </c>
      <c r="B39" s="15">
        <v>281</v>
      </c>
      <c r="C39" s="15">
        <v>18</v>
      </c>
      <c r="D39" s="15">
        <v>49</v>
      </c>
      <c r="E39" s="20">
        <v>348</v>
      </c>
      <c r="F39" s="15">
        <v>45</v>
      </c>
      <c r="G39" s="21">
        <v>100</v>
      </c>
      <c r="H39" s="15">
        <v>0</v>
      </c>
      <c r="I39" s="21">
        <v>0</v>
      </c>
      <c r="J39" s="15">
        <v>0</v>
      </c>
      <c r="K39" s="21">
        <v>0</v>
      </c>
      <c r="L39" s="20">
        <v>45</v>
      </c>
      <c r="M39" s="15">
        <v>295</v>
      </c>
      <c r="N39" s="20">
        <v>340</v>
      </c>
      <c r="O39" s="21">
        <v>97.70114942528735</v>
      </c>
      <c r="P39" s="19">
        <v>0.5</v>
      </c>
      <c r="Q39" s="20">
        <v>8</v>
      </c>
      <c r="R39" s="21">
        <v>2.2988505747126435</v>
      </c>
      <c r="S39" s="20">
        <v>7</v>
      </c>
      <c r="T39" s="15">
        <v>1</v>
      </c>
    </row>
    <row r="40" spans="1:20" ht="16.5">
      <c r="A40" s="8" t="s">
        <v>70</v>
      </c>
      <c r="B40" s="15">
        <v>351</v>
      </c>
      <c r="C40" s="15">
        <v>9</v>
      </c>
      <c r="D40" s="15">
        <v>72</v>
      </c>
      <c r="E40" s="20">
        <v>432</v>
      </c>
      <c r="F40" s="15">
        <v>99</v>
      </c>
      <c r="G40" s="21">
        <v>100</v>
      </c>
      <c r="H40" s="15">
        <v>0</v>
      </c>
      <c r="I40" s="21">
        <v>0</v>
      </c>
      <c r="J40" s="15">
        <v>0</v>
      </c>
      <c r="K40" s="21">
        <v>0</v>
      </c>
      <c r="L40" s="20">
        <v>99</v>
      </c>
      <c r="M40" s="15">
        <v>311</v>
      </c>
      <c r="N40" s="20">
        <v>410</v>
      </c>
      <c r="O40" s="21">
        <v>94.9074074074074</v>
      </c>
      <c r="P40" s="19">
        <v>1.1019999999999999</v>
      </c>
      <c r="Q40" s="20">
        <v>22</v>
      </c>
      <c r="R40" s="21">
        <v>5.092592592592593</v>
      </c>
      <c r="S40" s="20">
        <v>22</v>
      </c>
      <c r="T40" s="15">
        <v>0</v>
      </c>
    </row>
    <row r="41" spans="1:20" ht="15.75" customHeight="1">
      <c r="A41" s="8" t="s">
        <v>71</v>
      </c>
      <c r="B41" s="15">
        <v>213</v>
      </c>
      <c r="C41" s="15">
        <v>36</v>
      </c>
      <c r="D41" s="15">
        <v>44</v>
      </c>
      <c r="E41" s="20">
        <v>293</v>
      </c>
      <c r="F41" s="15">
        <v>43</v>
      </c>
      <c r="G41" s="21">
        <v>100</v>
      </c>
      <c r="H41" s="15">
        <v>0</v>
      </c>
      <c r="I41" s="21">
        <v>0</v>
      </c>
      <c r="J41" s="15">
        <v>0</v>
      </c>
      <c r="K41" s="21">
        <v>0</v>
      </c>
      <c r="L41" s="20">
        <v>43</v>
      </c>
      <c r="M41" s="15">
        <v>216</v>
      </c>
      <c r="N41" s="20">
        <v>259</v>
      </c>
      <c r="O41" s="21">
        <v>88.4</v>
      </c>
      <c r="P41" s="19">
        <v>1.31</v>
      </c>
      <c r="Q41" s="20">
        <v>34</v>
      </c>
      <c r="R41" s="21">
        <v>11.6</v>
      </c>
      <c r="S41" s="20">
        <v>34</v>
      </c>
      <c r="T41" s="15">
        <v>0</v>
      </c>
    </row>
    <row r="42" spans="1:20" ht="16.5">
      <c r="A42" s="8" t="s">
        <v>72</v>
      </c>
      <c r="B42" s="15">
        <v>182</v>
      </c>
      <c r="C42" s="15">
        <v>17</v>
      </c>
      <c r="D42" s="15">
        <v>31</v>
      </c>
      <c r="E42" s="20">
        <v>230</v>
      </c>
      <c r="F42" s="15">
        <v>32</v>
      </c>
      <c r="G42" s="21">
        <v>100</v>
      </c>
      <c r="H42" s="15">
        <v>0</v>
      </c>
      <c r="I42" s="21">
        <v>0</v>
      </c>
      <c r="J42" s="15">
        <v>0</v>
      </c>
      <c r="K42" s="21">
        <v>0</v>
      </c>
      <c r="L42" s="20">
        <v>32</v>
      </c>
      <c r="M42" s="15">
        <v>175</v>
      </c>
      <c r="N42" s="20">
        <v>207</v>
      </c>
      <c r="O42" s="21">
        <v>90</v>
      </c>
      <c r="P42" s="19">
        <v>0.7866666666666666</v>
      </c>
      <c r="Q42" s="20">
        <v>23</v>
      </c>
      <c r="R42" s="21">
        <v>10</v>
      </c>
      <c r="S42" s="20">
        <v>23</v>
      </c>
      <c r="T42" s="15">
        <v>0</v>
      </c>
    </row>
    <row r="43" spans="1:20" ht="16.5">
      <c r="A43" s="8" t="s">
        <v>73</v>
      </c>
      <c r="B43" s="15">
        <v>136</v>
      </c>
      <c r="C43" s="15">
        <v>12</v>
      </c>
      <c r="D43" s="15">
        <v>10</v>
      </c>
      <c r="E43" s="20">
        <v>158</v>
      </c>
      <c r="F43" s="15">
        <v>11</v>
      </c>
      <c r="G43" s="21">
        <v>100</v>
      </c>
      <c r="H43" s="15">
        <v>0</v>
      </c>
      <c r="I43" s="21">
        <v>0</v>
      </c>
      <c r="J43" s="15">
        <v>0</v>
      </c>
      <c r="K43" s="21">
        <v>0</v>
      </c>
      <c r="L43" s="20">
        <v>11</v>
      </c>
      <c r="M43" s="15">
        <v>140</v>
      </c>
      <c r="N43" s="20">
        <v>151</v>
      </c>
      <c r="O43" s="21">
        <v>95.56962025316456</v>
      </c>
      <c r="P43" s="19">
        <v>0.6433333333333334</v>
      </c>
      <c r="Q43" s="20">
        <v>7</v>
      </c>
      <c r="R43" s="21">
        <v>4.430379746835443</v>
      </c>
      <c r="S43" s="20">
        <v>7</v>
      </c>
      <c r="T43" s="15">
        <v>0</v>
      </c>
    </row>
    <row r="44" spans="1:20" ht="16.5">
      <c r="A44" s="8" t="s">
        <v>74</v>
      </c>
      <c r="B44" s="15">
        <v>545</v>
      </c>
      <c r="C44" s="15">
        <v>94</v>
      </c>
      <c r="D44" s="15">
        <v>137</v>
      </c>
      <c r="E44" s="20">
        <v>776</v>
      </c>
      <c r="F44" s="15">
        <v>215</v>
      </c>
      <c r="G44" s="21">
        <v>83.98</v>
      </c>
      <c r="H44" s="15">
        <v>41</v>
      </c>
      <c r="I44" s="21">
        <v>16.02</v>
      </c>
      <c r="J44" s="15">
        <v>0</v>
      </c>
      <c r="K44" s="21">
        <v>0</v>
      </c>
      <c r="L44" s="20">
        <v>256</v>
      </c>
      <c r="M44" s="15">
        <v>415</v>
      </c>
      <c r="N44" s="20">
        <v>671</v>
      </c>
      <c r="O44" s="21">
        <v>86.47</v>
      </c>
      <c r="P44" s="19">
        <v>2.14</v>
      </c>
      <c r="Q44" s="20">
        <v>105</v>
      </c>
      <c r="R44" s="21">
        <v>13.53</v>
      </c>
      <c r="S44" s="20">
        <v>105</v>
      </c>
      <c r="T44" s="15">
        <v>0</v>
      </c>
    </row>
    <row r="45" spans="1:20" ht="16.5">
      <c r="A45" s="8" t="s">
        <v>75</v>
      </c>
      <c r="B45" s="15">
        <v>149</v>
      </c>
      <c r="C45" s="15">
        <v>3</v>
      </c>
      <c r="D45" s="15">
        <v>13</v>
      </c>
      <c r="E45" s="20">
        <v>165</v>
      </c>
      <c r="F45" s="15">
        <v>19</v>
      </c>
      <c r="G45" s="21">
        <v>100</v>
      </c>
      <c r="H45" s="15">
        <v>0</v>
      </c>
      <c r="I45" s="21">
        <v>0</v>
      </c>
      <c r="J45" s="15">
        <v>0</v>
      </c>
      <c r="K45" s="21">
        <v>0</v>
      </c>
      <c r="L45" s="20">
        <v>19</v>
      </c>
      <c r="M45" s="15">
        <v>142</v>
      </c>
      <c r="N45" s="20">
        <v>161</v>
      </c>
      <c r="O45" s="21">
        <v>97.57575757575758</v>
      </c>
      <c r="P45" s="19">
        <v>0.9575</v>
      </c>
      <c r="Q45" s="20">
        <v>4</v>
      </c>
      <c r="R45" s="21">
        <v>2.4242424242424243</v>
      </c>
      <c r="S45" s="20">
        <v>4</v>
      </c>
      <c r="T45" s="15">
        <v>0</v>
      </c>
    </row>
    <row r="46" spans="1:20" ht="16.5">
      <c r="A46" s="8" t="s">
        <v>76</v>
      </c>
      <c r="B46" s="15">
        <v>380</v>
      </c>
      <c r="C46" s="15">
        <v>42</v>
      </c>
      <c r="D46" s="15">
        <v>157</v>
      </c>
      <c r="E46" s="20">
        <v>579</v>
      </c>
      <c r="F46" s="15">
        <v>291</v>
      </c>
      <c r="G46" s="21">
        <v>98.3108108108108</v>
      </c>
      <c r="H46" s="15">
        <v>5</v>
      </c>
      <c r="I46" s="21">
        <v>1.6891891891891893</v>
      </c>
      <c r="J46" s="15">
        <v>0</v>
      </c>
      <c r="K46" s="21">
        <v>0</v>
      </c>
      <c r="L46" s="20">
        <v>296</v>
      </c>
      <c r="M46" s="15">
        <v>239</v>
      </c>
      <c r="N46" s="20">
        <v>535</v>
      </c>
      <c r="O46" s="21">
        <v>92.40069084628671</v>
      </c>
      <c r="P46" s="19">
        <v>0.9480000000000001</v>
      </c>
      <c r="Q46" s="20">
        <v>44</v>
      </c>
      <c r="R46" s="21">
        <v>7.599309153713299</v>
      </c>
      <c r="S46" s="20">
        <v>43</v>
      </c>
      <c r="T46" s="15">
        <v>1</v>
      </c>
    </row>
    <row r="47" spans="1:20" ht="16.5">
      <c r="A47" s="8" t="s">
        <v>77</v>
      </c>
      <c r="B47" s="22">
        <v>429</v>
      </c>
      <c r="C47" s="22">
        <v>37</v>
      </c>
      <c r="D47" s="22">
        <v>56</v>
      </c>
      <c r="E47" s="23">
        <v>522</v>
      </c>
      <c r="F47" s="22">
        <v>102</v>
      </c>
      <c r="G47" s="24">
        <v>91.8918918918919</v>
      </c>
      <c r="H47" s="22">
        <v>9</v>
      </c>
      <c r="I47" s="24">
        <v>8.108108108108109</v>
      </c>
      <c r="J47" s="22">
        <v>0</v>
      </c>
      <c r="K47" s="24">
        <v>0</v>
      </c>
      <c r="L47" s="23">
        <v>111</v>
      </c>
      <c r="M47" s="22">
        <v>353</v>
      </c>
      <c r="N47" s="23">
        <v>464</v>
      </c>
      <c r="O47" s="24">
        <v>88.88888888888889</v>
      </c>
      <c r="P47" s="25">
        <v>2.15</v>
      </c>
      <c r="Q47" s="23">
        <v>58</v>
      </c>
      <c r="R47" s="24">
        <v>11.11111111111111</v>
      </c>
      <c r="S47" s="23">
        <v>53</v>
      </c>
      <c r="T47" s="22">
        <v>5</v>
      </c>
    </row>
    <row r="48" spans="1:20" s="12" customFormat="1" ht="33">
      <c r="A48" s="8" t="s">
        <v>78</v>
      </c>
      <c r="B48" s="15">
        <v>235</v>
      </c>
      <c r="C48" s="15">
        <v>21</v>
      </c>
      <c r="D48" s="15">
        <v>59</v>
      </c>
      <c r="E48" s="20">
        <v>315</v>
      </c>
      <c r="F48" s="15">
        <v>79</v>
      </c>
      <c r="G48" s="21">
        <v>91.86046511627907</v>
      </c>
      <c r="H48" s="15">
        <v>7</v>
      </c>
      <c r="I48" s="21">
        <v>8.13953488372093</v>
      </c>
      <c r="J48" s="15">
        <v>0</v>
      </c>
      <c r="K48" s="21">
        <v>0</v>
      </c>
      <c r="L48" s="20">
        <v>86</v>
      </c>
      <c r="M48" s="15">
        <v>209</v>
      </c>
      <c r="N48" s="20">
        <v>295</v>
      </c>
      <c r="O48" s="21">
        <v>93.65079365079364</v>
      </c>
      <c r="P48" s="19">
        <v>2.2325</v>
      </c>
      <c r="Q48" s="20">
        <v>20</v>
      </c>
      <c r="R48" s="21">
        <v>6.349206349206349</v>
      </c>
      <c r="S48" s="20">
        <v>20</v>
      </c>
      <c r="T48" s="15">
        <v>0</v>
      </c>
    </row>
    <row r="49" spans="1:20" ht="16.5">
      <c r="A49" s="8" t="s">
        <v>79</v>
      </c>
      <c r="B49" s="15">
        <v>26</v>
      </c>
      <c r="C49" s="15">
        <v>4</v>
      </c>
      <c r="D49" s="15">
        <v>21</v>
      </c>
      <c r="E49" s="20">
        <v>51</v>
      </c>
      <c r="F49" s="15">
        <v>23</v>
      </c>
      <c r="G49" s="21">
        <v>92</v>
      </c>
      <c r="H49" s="15">
        <v>2</v>
      </c>
      <c r="I49" s="21">
        <v>8</v>
      </c>
      <c r="J49" s="15">
        <v>0</v>
      </c>
      <c r="K49" s="21">
        <v>0</v>
      </c>
      <c r="L49" s="20">
        <v>25</v>
      </c>
      <c r="M49" s="15">
        <v>21</v>
      </c>
      <c r="N49" s="20">
        <v>46</v>
      </c>
      <c r="O49" s="21">
        <v>90.19607843137256</v>
      </c>
      <c r="P49" s="19">
        <v>0.8775</v>
      </c>
      <c r="Q49" s="20">
        <v>5</v>
      </c>
      <c r="R49" s="21">
        <v>9.803921568627452</v>
      </c>
      <c r="S49" s="20">
        <v>5</v>
      </c>
      <c r="T49" s="15">
        <v>0</v>
      </c>
    </row>
    <row r="50" spans="1:20" s="12" customFormat="1" ht="33">
      <c r="A50" s="8" t="s">
        <v>80</v>
      </c>
      <c r="B50" s="22">
        <v>868</v>
      </c>
      <c r="C50" s="22">
        <v>122</v>
      </c>
      <c r="D50" s="22">
        <v>434</v>
      </c>
      <c r="E50" s="23">
        <v>1424</v>
      </c>
      <c r="F50" s="22">
        <v>439</v>
      </c>
      <c r="G50" s="24">
        <v>87.10317460317461</v>
      </c>
      <c r="H50" s="22">
        <v>63</v>
      </c>
      <c r="I50" s="24">
        <v>12.5</v>
      </c>
      <c r="J50" s="22">
        <v>2</v>
      </c>
      <c r="K50" s="24">
        <v>0.3968253968253968</v>
      </c>
      <c r="L50" s="23">
        <v>504</v>
      </c>
      <c r="M50" s="22">
        <v>764</v>
      </c>
      <c r="N50" s="23">
        <v>1268</v>
      </c>
      <c r="O50" s="24">
        <v>89.04494382022472</v>
      </c>
      <c r="P50" s="25">
        <v>3.74</v>
      </c>
      <c r="Q50" s="23">
        <v>156</v>
      </c>
      <c r="R50" s="24">
        <v>10.955056179775282</v>
      </c>
      <c r="S50" s="23">
        <v>150</v>
      </c>
      <c r="T50" s="22">
        <v>6</v>
      </c>
    </row>
  </sheetData>
  <sheetProtection/>
  <mergeCells count="24">
    <mergeCell ref="T5:T7"/>
    <mergeCell ref="D5:D7"/>
    <mergeCell ref="Q6:R6"/>
    <mergeCell ref="J6:K6"/>
    <mergeCell ref="A4:A8"/>
    <mergeCell ref="B4:E4"/>
    <mergeCell ref="F6:G6"/>
    <mergeCell ref="H6:I6"/>
    <mergeCell ref="A2:T2"/>
    <mergeCell ref="A3:T3"/>
    <mergeCell ref="Q5:R5"/>
    <mergeCell ref="E6:E7"/>
    <mergeCell ref="F4:P4"/>
    <mergeCell ref="Q4:T4"/>
    <mergeCell ref="L6:L7"/>
    <mergeCell ref="N6:O6"/>
    <mergeCell ref="B5:B7"/>
    <mergeCell ref="C5:C7"/>
    <mergeCell ref="A1:T1"/>
    <mergeCell ref="S5:S7"/>
    <mergeCell ref="M5:M7"/>
    <mergeCell ref="P5:P7"/>
    <mergeCell ref="F5:K5"/>
    <mergeCell ref="N5:O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Your User Name</cp:lastModifiedBy>
  <cp:lastPrinted>2012-07-06T09:03:20Z</cp:lastPrinted>
  <dcterms:created xsi:type="dcterms:W3CDTF">2006-06-30T07:22:11Z</dcterms:created>
  <dcterms:modified xsi:type="dcterms:W3CDTF">2012-07-06T09:05:18Z</dcterms:modified>
  <cp:category/>
  <cp:version/>
  <cp:contentType/>
  <cp:contentStatus/>
</cp:coreProperties>
</file>