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35"/>
  </bookViews>
  <sheets>
    <sheet name="治山防災-續" sheetId="1" r:id="rId1"/>
  </sheets>
  <definedNames>
    <definedName name="_xlnm.Print_Area" localSheetId="0">'治山防災-續'!$A$1:$H$28</definedName>
  </definedNames>
  <calcPr calcId="145621"/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 s="1"/>
  <c r="E11" i="1"/>
  <c r="C11" i="1"/>
  <c r="E10" i="1"/>
  <c r="C10" i="1" s="1"/>
  <c r="G9" i="1"/>
  <c r="F9" i="1"/>
  <c r="E9" i="1"/>
  <c r="C9" i="1" s="1"/>
</calcChain>
</file>

<file path=xl/sharedStrings.xml><?xml version="1.0" encoding="utf-8"?>
<sst xmlns="http://schemas.openxmlformats.org/spreadsheetml/2006/main" count="56" uniqueCount="48">
  <si>
    <t>公  開  類</t>
  </si>
  <si>
    <t>編製機關</t>
  </si>
  <si>
    <t>金門縣政府（建設處）</t>
  </si>
  <si>
    <t>年  度  報</t>
  </si>
  <si>
    <t>年度終了後2月內填報</t>
  </si>
  <si>
    <t>表    號</t>
  </si>
  <si>
    <t>2229-02-01-02</t>
  </si>
  <si>
    <t>金門縣農路改善及維護工程</t>
  </si>
  <si>
    <t>單位：道路長度-公里</t>
  </si>
  <si>
    <t xml:space="preserve">      中華民國    108    年度</t>
  </si>
  <si>
    <t>總工程費-新台幣元</t>
  </si>
  <si>
    <t>工程名稱</t>
  </si>
  <si>
    <t>地點</t>
  </si>
  <si>
    <t>道路總長度</t>
  </si>
  <si>
    <t>總  工  程  費  (按  經  費  來  源  分)</t>
  </si>
  <si>
    <t>(鄉鎮別)</t>
  </si>
  <si>
    <t xml:space="preserve"> 合       計</t>
  </si>
  <si>
    <t>金寧鄉108年度緊急農水路改善工程</t>
  </si>
  <si>
    <t>金寧鄉</t>
  </si>
  <si>
    <t>太湖劃測段1067-1地號農路改善工程</t>
  </si>
  <si>
    <t>金湖鎮</t>
  </si>
  <si>
    <t>料羅海濱公園週邊排水及峰上段農路改善工程</t>
  </si>
  <si>
    <t>太湖劃測段1320-1等地號農路及排水改善工程</t>
  </si>
  <si>
    <t>金沙鎮中蘭聚落聯外道路改善工程</t>
  </si>
  <si>
    <t>金沙鎮</t>
  </si>
  <si>
    <t>金沙鎮斗門劃測段74地號產業道路整建工程</t>
  </si>
  <si>
    <t>金沙鎮斗門劃測段35-2地號農田排水暨產業道路整建工程</t>
  </si>
  <si>
    <t>金沙鎮沙碧劃段501、466等地號產業道路新建工程</t>
  </si>
  <si>
    <t>金沙鎮沙溪一劃段715地號農田排水暨產業道路整建工程</t>
  </si>
  <si>
    <t>金沙鎮北九劃段1474地號農水路整建工程</t>
  </si>
  <si>
    <t>金沙鎮田埔水庫周邊產業道路破損改善工程</t>
  </si>
  <si>
    <t>烈嶼鄉107年度產業道路暨農田排水改善工程</t>
  </si>
  <si>
    <t>烈嶼鄉</t>
  </si>
  <si>
    <t xml:space="preserve"> 填表</t>
  </si>
  <si>
    <t>審核</t>
  </si>
  <si>
    <t xml:space="preserve"> 主辦業務人員</t>
  </si>
  <si>
    <t xml:space="preserve"> 機關長官</t>
  </si>
  <si>
    <t xml:space="preserve"> 主辦統計人員</t>
  </si>
  <si>
    <t xml:space="preserve"> 資料來源 : 根據本府年度內完工農路改善、維護等工程結算書，未完工者以發包金額或發包後實際需要工程費填報</t>
  </si>
  <si>
    <t xml:space="preserve">            及鄉鎮(市)公所造送資料編製。 </t>
  </si>
  <si>
    <t>*本表包含鄉鎮(市)公所執行部分。</t>
  </si>
  <si>
    <t xml:space="preserve"> 填表說明 :本表編製1式4份，先送主(會)計室會核後抽存1份，1份自存，2份送水土保持局。</t>
  </si>
  <si>
    <t>維   護</t>
    <phoneticPr fontId="6" type="noConversion"/>
  </si>
  <si>
    <t>改    善</t>
    <phoneticPr fontId="6" type="noConversion"/>
  </si>
  <si>
    <t>總    計</t>
    <phoneticPr fontId="6" type="noConversion"/>
  </si>
  <si>
    <t>中   央</t>
    <phoneticPr fontId="6" type="noConversion"/>
  </si>
  <si>
    <t>縣   (市)</t>
    <phoneticPr fontId="6" type="noConversion"/>
  </si>
  <si>
    <t>其    他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</si>
</sst>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-&quot;#,##0"/>
    <numFmt numFmtId="177" formatCode="#,##0.00;&quot;-&quot;#,##0.00"/>
    <numFmt numFmtId="178" formatCode="&quot; &quot;#,##0.00&quot; &quot;;&quot;-&quot;#,##0.00&quot; &quot;;&quot; -&quot;00&quot; &quot;;&quot; &quot;@&quot; &quot;"/>
    <numFmt numFmtId="179" formatCode="#,##0&quot; &quot;;[Red]&quot;(&quot;#,##0&quot;)&quot;"/>
  </numFmts>
  <fonts count="9" x14ac:knownFonts="1">
    <font>
      <sz val="12"/>
      <color rgb="FF000000"/>
      <name val="Courier"/>
      <family val="3"/>
    </font>
    <font>
      <sz val="12"/>
      <color rgb="FF000000"/>
      <name val="Courier"/>
      <family val="3"/>
    </font>
    <font>
      <sz val="12"/>
      <color rgb="FF000000"/>
      <name val="標楷體"/>
      <family val="4"/>
      <charset val="136"/>
    </font>
    <font>
      <b/>
      <i/>
      <u/>
      <sz val="16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9"/>
      <name val="細明體"/>
      <family val="3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">
    <xf numFmtId="177" fontId="0" fillId="0" borderId="0"/>
    <xf numFmtId="178" fontId="1" fillId="0" borderId="0" applyFont="0" applyFill="0" applyBorder="0" applyAlignment="0" applyProtection="0"/>
    <xf numFmtId="176" fontId="1" fillId="0" borderId="0" applyFont="0" applyBorder="0" applyProtection="0"/>
    <xf numFmtId="176" fontId="1" fillId="0" borderId="0" applyFont="0" applyBorder="0" applyProtection="0"/>
    <xf numFmtId="177" fontId="1" fillId="0" borderId="0" applyNumberFormat="0" applyFont="0" applyBorder="0" applyProtection="0"/>
  </cellStyleXfs>
  <cellXfs count="58">
    <xf numFmtId="177" fontId="0" fillId="0" borderId="0" xfId="0"/>
    <xf numFmtId="176" fontId="2" fillId="0" borderId="1" xfId="2" applyFont="1" applyFill="1" applyBorder="1" applyAlignment="1">
      <alignment horizontal="center"/>
    </xf>
    <xf numFmtId="176" fontId="2" fillId="0" borderId="0" xfId="2" applyFont="1" applyFill="1" applyAlignment="1"/>
    <xf numFmtId="176" fontId="2" fillId="0" borderId="2" xfId="2" applyFont="1" applyFill="1" applyBorder="1" applyAlignment="1">
      <alignment horizontal="center"/>
    </xf>
    <xf numFmtId="176" fontId="2" fillId="0" borderId="3" xfId="2" applyFont="1" applyFill="1" applyBorder="1" applyAlignment="1">
      <alignment horizontal="center"/>
    </xf>
    <xf numFmtId="176" fontId="2" fillId="0" borderId="4" xfId="2" applyFont="1" applyFill="1" applyBorder="1" applyAlignment="1">
      <alignment horizontal="left"/>
    </xf>
    <xf numFmtId="176" fontId="2" fillId="0" borderId="4" xfId="2" applyFont="1" applyFill="1" applyBorder="1" applyAlignment="1"/>
    <xf numFmtId="176" fontId="2" fillId="0" borderId="5" xfId="2" applyFont="1" applyFill="1" applyBorder="1" applyAlignment="1">
      <alignment horizontal="center"/>
    </xf>
    <xf numFmtId="176" fontId="2" fillId="0" borderId="3" xfId="2" applyFont="1" applyFill="1" applyBorder="1" applyAlignment="1"/>
    <xf numFmtId="177" fontId="2" fillId="0" borderId="0" xfId="4" applyFont="1" applyFill="1" applyAlignment="1"/>
    <xf numFmtId="176" fontId="2" fillId="0" borderId="0" xfId="4" applyNumberFormat="1" applyFont="1" applyFill="1" applyAlignment="1"/>
    <xf numFmtId="179" fontId="2" fillId="0" borderId="0" xfId="4" applyNumberFormat="1" applyFont="1" applyFill="1" applyAlignment="1"/>
    <xf numFmtId="177" fontId="2" fillId="0" borderId="0" xfId="4" applyFont="1" applyFill="1" applyAlignment="1">
      <alignment horizontal="left"/>
    </xf>
    <xf numFmtId="177" fontId="3" fillId="0" borderId="0" xfId="4" applyFont="1" applyFill="1" applyAlignment="1"/>
    <xf numFmtId="179" fontId="4" fillId="0" borderId="0" xfId="4" applyNumberFormat="1" applyFont="1" applyFill="1" applyAlignment="1"/>
    <xf numFmtId="179" fontId="2" fillId="0" borderId="0" xfId="2" applyNumberFormat="1" applyFont="1" applyFill="1" applyAlignment="1"/>
    <xf numFmtId="177" fontId="5" fillId="0" borderId="0" xfId="4" applyFont="1" applyFill="1" applyAlignment="1"/>
    <xf numFmtId="176" fontId="7" fillId="0" borderId="16" xfId="2" applyFont="1" applyFill="1" applyBorder="1" applyAlignment="1">
      <alignment vertical="center" wrapText="1"/>
    </xf>
    <xf numFmtId="176" fontId="7" fillId="0" borderId="18" xfId="0" applyNumberFormat="1" applyFont="1" applyBorder="1" applyAlignment="1" applyProtection="1">
      <alignment horizontal="center" vertical="center"/>
    </xf>
    <xf numFmtId="177" fontId="7" fillId="0" borderId="18" xfId="0" applyFont="1" applyBorder="1" applyAlignment="1">
      <alignment vertical="center"/>
    </xf>
    <xf numFmtId="176" fontId="7" fillId="0" borderId="18" xfId="0" applyNumberFormat="1" applyFont="1" applyBorder="1" applyAlignment="1" applyProtection="1">
      <alignment vertical="center"/>
    </xf>
    <xf numFmtId="176" fontId="7" fillId="0" borderId="18" xfId="0" applyNumberFormat="1" applyFont="1" applyBorder="1" applyAlignment="1" applyProtection="1">
      <alignment vertical="center" wrapText="1"/>
    </xf>
    <xf numFmtId="176" fontId="7" fillId="0" borderId="0" xfId="2" applyFont="1" applyFill="1" applyAlignment="1"/>
    <xf numFmtId="176" fontId="7" fillId="0" borderId="18" xfId="0" applyNumberFormat="1" applyFont="1" applyFill="1" applyBorder="1" applyAlignment="1" applyProtection="1">
      <alignment horizontal="center" vertical="center"/>
    </xf>
    <xf numFmtId="177" fontId="7" fillId="0" borderId="18" xfId="0" applyFont="1" applyFill="1" applyBorder="1" applyAlignment="1">
      <alignment vertical="center"/>
    </xf>
    <xf numFmtId="176" fontId="7" fillId="0" borderId="18" xfId="0" applyNumberFormat="1" applyFont="1" applyFill="1" applyBorder="1" applyAlignment="1" applyProtection="1">
      <alignment vertical="center"/>
    </xf>
    <xf numFmtId="176" fontId="7" fillId="0" borderId="19" xfId="2" applyFont="1" applyFill="1" applyBorder="1" applyAlignment="1">
      <alignment vertical="center" wrapText="1"/>
    </xf>
    <xf numFmtId="176" fontId="7" fillId="0" borderId="20" xfId="0" applyNumberFormat="1" applyFont="1" applyBorder="1" applyAlignment="1" applyProtection="1">
      <alignment horizontal="center" vertical="center"/>
    </xf>
    <xf numFmtId="177" fontId="7" fillId="0" borderId="20" xfId="0" applyFont="1" applyFill="1" applyBorder="1" applyAlignment="1">
      <alignment vertical="center"/>
    </xf>
    <xf numFmtId="177" fontId="7" fillId="0" borderId="20" xfId="0" applyFont="1" applyBorder="1"/>
    <xf numFmtId="176" fontId="7" fillId="0" borderId="20" xfId="0" applyNumberFormat="1" applyFont="1" applyBorder="1" applyAlignment="1" applyProtection="1">
      <alignment vertical="center"/>
    </xf>
    <xf numFmtId="176" fontId="7" fillId="0" borderId="18" xfId="0" applyNumberFormat="1" applyFont="1" applyBorder="1" applyProtection="1"/>
    <xf numFmtId="176" fontId="7" fillId="0" borderId="20" xfId="0" applyNumberFormat="1" applyFont="1" applyBorder="1" applyAlignment="1" applyProtection="1">
      <alignment vertical="center" wrapText="1"/>
    </xf>
    <xf numFmtId="176" fontId="7" fillId="0" borderId="16" xfId="2" applyFont="1" applyFill="1" applyBorder="1" applyAlignment="1">
      <alignment horizontal="center" vertical="center"/>
    </xf>
    <xf numFmtId="176" fontId="7" fillId="0" borderId="17" xfId="0" applyNumberFormat="1" applyFont="1" applyBorder="1" applyProtection="1"/>
    <xf numFmtId="177" fontId="7" fillId="0" borderId="18" xfId="0" applyFont="1" applyBorder="1" applyAlignment="1">
      <alignment horizontal="left" vertical="center"/>
    </xf>
    <xf numFmtId="177" fontId="7" fillId="0" borderId="17" xfId="0" applyFont="1" applyBorder="1" applyAlignment="1">
      <alignment horizontal="left"/>
    </xf>
    <xf numFmtId="176" fontId="7" fillId="0" borderId="17" xfId="0" applyNumberFormat="1" applyFont="1" applyBorder="1" applyAlignment="1" applyProtection="1">
      <alignment horizontal="left"/>
    </xf>
    <xf numFmtId="176" fontId="7" fillId="0" borderId="0" xfId="2" applyFont="1" applyFill="1" applyAlignment="1">
      <alignment horizontal="center" vertical="center"/>
    </xf>
    <xf numFmtId="176" fontId="7" fillId="0" borderId="4" xfId="2" applyFont="1" applyFill="1" applyBorder="1" applyAlignment="1"/>
    <xf numFmtId="177" fontId="7" fillId="0" borderId="4" xfId="0" applyFont="1" applyBorder="1" applyAlignment="1"/>
    <xf numFmtId="176" fontId="7" fillId="0" borderId="6" xfId="2" applyFont="1" applyFill="1" applyBorder="1" applyAlignment="1">
      <alignment horizontal="center"/>
    </xf>
    <xf numFmtId="176" fontId="7" fillId="0" borderId="7" xfId="2" applyFont="1" applyFill="1" applyBorder="1" applyAlignment="1">
      <alignment horizontal="center" vertical="center"/>
    </xf>
    <xf numFmtId="176" fontId="7" fillId="0" borderId="8" xfId="2" applyFont="1" applyFill="1" applyBorder="1" applyAlignment="1">
      <alignment horizontal="center" vertical="center"/>
    </xf>
    <xf numFmtId="176" fontId="7" fillId="0" borderId="9" xfId="2" applyFont="1" applyFill="1" applyBorder="1" applyAlignment="1">
      <alignment horizontal="center" vertical="center"/>
    </xf>
    <xf numFmtId="176" fontId="7" fillId="0" borderId="10" xfId="2" applyFont="1" applyFill="1" applyBorder="1" applyAlignment="1"/>
    <xf numFmtId="176" fontId="7" fillId="0" borderId="11" xfId="2" applyFont="1" applyFill="1" applyBorder="1" applyAlignment="1">
      <alignment horizontal="center" vertical="center"/>
    </xf>
    <xf numFmtId="176" fontId="7" fillId="0" borderId="12" xfId="2" applyFont="1" applyFill="1" applyBorder="1" applyAlignment="1">
      <alignment horizontal="center" vertical="center"/>
    </xf>
    <xf numFmtId="176" fontId="7" fillId="0" borderId="13" xfId="2" applyFont="1" applyFill="1" applyBorder="1" applyAlignment="1">
      <alignment horizontal="center" vertical="center"/>
    </xf>
    <xf numFmtId="0" fontId="7" fillId="0" borderId="14" xfId="1" applyNumberFormat="1" applyFont="1" applyBorder="1" applyAlignment="1">
      <alignment horizontal="center" wrapText="1"/>
    </xf>
    <xf numFmtId="177" fontId="7" fillId="0" borderId="15" xfId="0" applyFont="1" applyBorder="1" applyAlignment="1">
      <alignment horizontal="center" wrapText="1"/>
    </xf>
    <xf numFmtId="176" fontId="7" fillId="0" borderId="0" xfId="3" applyFont="1" applyFill="1" applyAlignment="1"/>
    <xf numFmtId="176" fontId="7" fillId="0" borderId="0" xfId="3" applyFont="1" applyFill="1" applyAlignment="1">
      <alignment horizontal="left"/>
    </xf>
    <xf numFmtId="176" fontId="7" fillId="0" borderId="21" xfId="3" applyFont="1" applyFill="1" applyBorder="1" applyAlignment="1"/>
    <xf numFmtId="0" fontId="7" fillId="0" borderId="21" xfId="0" applyNumberFormat="1" applyFont="1" applyBorder="1" applyAlignment="1">
      <alignment vertical="top"/>
    </xf>
    <xf numFmtId="176" fontId="8" fillId="0" borderId="0" xfId="3" applyFont="1" applyFill="1" applyAlignment="1"/>
    <xf numFmtId="179" fontId="7" fillId="0" borderId="0" xfId="3" applyNumberFormat="1" applyFont="1" applyFill="1" applyAlignment="1"/>
    <xf numFmtId="0" fontId="7" fillId="0" borderId="0" xfId="0" applyNumberFormat="1" applyFont="1" applyAlignment="1">
      <alignment vertical="top"/>
    </xf>
  </cellXfs>
  <cellStyles count="5">
    <cellStyle name="一般" xfId="0" builtinId="0" customBuiltin="1"/>
    <cellStyle name="一般_治山防 洪整體治理工程 修" xfId="2"/>
    <cellStyle name="一般_經費統計修" xfId="3"/>
    <cellStyle name="一般_農路修" xfId="4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1257300</xdr:colOff>
      <xdr:row>15</xdr:row>
      <xdr:rowOff>76196</xdr:rowOff>
    </xdr:from>
    <xdr:ext cx="104771" cy="257175"/>
    <xdr:sp macro="" textlink="">
      <xdr:nvSpPr>
        <xdr:cNvPr id="2" name="Text Box 1"/>
        <xdr:cNvSpPr/>
      </xdr:nvSpPr>
      <xdr:spPr>
        <a:xfrm>
          <a:off x="11117580" y="5509256"/>
          <a:ext cx="104771" cy="257175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60" zoomScaleNormal="55" workbookViewId="0">
      <selection activeCell="L10" sqref="L10"/>
    </sheetView>
  </sheetViews>
  <sheetFormatPr defaultColWidth="13.296875" defaultRowHeight="16.5" x14ac:dyDescent="0.25"/>
  <cols>
    <col min="1" max="1" width="23.59765625" style="2" customWidth="1"/>
    <col min="2" max="2" width="10.3984375" style="2" customWidth="1"/>
    <col min="3" max="3" width="9.09765625" style="2" customWidth="1"/>
    <col min="4" max="4" width="9.5" style="2" customWidth="1"/>
    <col min="5" max="5" width="13.59765625" style="2" customWidth="1"/>
    <col min="6" max="6" width="12.69921875" style="2" customWidth="1"/>
    <col min="7" max="7" width="11.59765625" style="2" customWidth="1"/>
    <col min="8" max="8" width="17.19921875" style="2" customWidth="1"/>
    <col min="9" max="9" width="10.19921875" style="2" customWidth="1"/>
    <col min="10" max="10" width="8.8984375" style="2" customWidth="1"/>
    <col min="11" max="11" width="13.296875" style="2" customWidth="1"/>
    <col min="12" max="16384" width="13.296875" style="2"/>
  </cols>
  <sheetData>
    <row r="1" spans="1:8" ht="16.5" customHeight="1" x14ac:dyDescent="0.25">
      <c r="A1" s="1" t="s">
        <v>0</v>
      </c>
      <c r="G1" s="3" t="s">
        <v>1</v>
      </c>
      <c r="H1" s="1" t="s">
        <v>2</v>
      </c>
    </row>
    <row r="2" spans="1:8" ht="18" customHeight="1" thickBot="1" x14ac:dyDescent="0.3">
      <c r="A2" s="4" t="s">
        <v>3</v>
      </c>
      <c r="B2" s="5" t="s">
        <v>4</v>
      </c>
      <c r="C2" s="6"/>
      <c r="D2" s="6"/>
      <c r="E2" s="6"/>
      <c r="F2" s="6"/>
      <c r="G2" s="7" t="s">
        <v>5</v>
      </c>
      <c r="H2" s="8" t="s">
        <v>6</v>
      </c>
    </row>
    <row r="4" spans="1:8" s="22" customFormat="1" ht="22.5" customHeight="1" x14ac:dyDescent="0.3">
      <c r="A4" s="38" t="s">
        <v>7</v>
      </c>
      <c r="B4" s="38"/>
      <c r="C4" s="38"/>
      <c r="D4" s="38"/>
      <c r="E4" s="38"/>
      <c r="F4" s="38"/>
      <c r="G4" s="38"/>
      <c r="H4" s="38"/>
    </row>
    <row r="5" spans="1:8" s="22" customFormat="1" ht="22.5" customHeight="1" x14ac:dyDescent="0.3">
      <c r="G5" s="22" t="s">
        <v>8</v>
      </c>
    </row>
    <row r="6" spans="1:8" s="22" customFormat="1" ht="22.5" customHeight="1" thickBot="1" x14ac:dyDescent="0.35">
      <c r="A6" s="39"/>
      <c r="B6" s="39"/>
      <c r="C6" s="39" t="s">
        <v>9</v>
      </c>
      <c r="D6" s="39"/>
      <c r="E6" s="39"/>
      <c r="F6" s="39"/>
      <c r="G6" s="40" t="s">
        <v>10</v>
      </c>
      <c r="H6" s="40"/>
    </row>
    <row r="7" spans="1:8" s="22" customFormat="1" ht="22.5" customHeight="1" x14ac:dyDescent="0.3">
      <c r="A7" s="41" t="s">
        <v>11</v>
      </c>
      <c r="B7" s="42" t="s">
        <v>12</v>
      </c>
      <c r="C7" s="43" t="s">
        <v>13</v>
      </c>
      <c r="D7" s="43"/>
      <c r="E7" s="44" t="s">
        <v>14</v>
      </c>
      <c r="F7" s="44"/>
      <c r="G7" s="44"/>
      <c r="H7" s="44"/>
    </row>
    <row r="8" spans="1:8" s="22" customFormat="1" ht="29.25" customHeight="1" x14ac:dyDescent="0.3">
      <c r="A8" s="45"/>
      <c r="B8" s="46" t="s">
        <v>15</v>
      </c>
      <c r="C8" s="47" t="s">
        <v>43</v>
      </c>
      <c r="D8" s="48" t="s">
        <v>42</v>
      </c>
      <c r="E8" s="49" t="s">
        <v>44</v>
      </c>
      <c r="F8" s="49" t="s">
        <v>45</v>
      </c>
      <c r="G8" s="49" t="s">
        <v>46</v>
      </c>
      <c r="H8" s="50" t="s">
        <v>47</v>
      </c>
    </row>
    <row r="9" spans="1:8" s="22" customFormat="1" ht="21" customHeight="1" x14ac:dyDescent="0.3">
      <c r="A9" s="33" t="s">
        <v>16</v>
      </c>
      <c r="B9" s="34"/>
      <c r="C9" s="35">
        <f>E9*0.5/7000*0.001</f>
        <v>2.3320880000000002</v>
      </c>
      <c r="D9" s="36">
        <v>0</v>
      </c>
      <c r="E9" s="37">
        <f>SUM(E10:E21)</f>
        <v>32649232</v>
      </c>
      <c r="F9" s="37">
        <f>SUM(F10:F21)</f>
        <v>4000000</v>
      </c>
      <c r="G9" s="37">
        <f>SUM(G10:G21)</f>
        <v>28649232</v>
      </c>
    </row>
    <row r="10" spans="1:8" s="22" customFormat="1" ht="59.25" customHeight="1" x14ac:dyDescent="0.3">
      <c r="A10" s="17" t="s">
        <v>17</v>
      </c>
      <c r="B10" s="18" t="s">
        <v>18</v>
      </c>
      <c r="C10" s="19">
        <f>E10*0.5/7000*0.001</f>
        <v>0.28738778571428569</v>
      </c>
      <c r="D10" s="19"/>
      <c r="E10" s="20">
        <f>G10+F10</f>
        <v>4023429</v>
      </c>
      <c r="F10" s="20">
        <v>4000000</v>
      </c>
      <c r="G10" s="21">
        <v>23429</v>
      </c>
    </row>
    <row r="11" spans="1:8" s="22" customFormat="1" ht="59.25" customHeight="1" x14ac:dyDescent="0.3">
      <c r="A11" s="17" t="s">
        <v>19</v>
      </c>
      <c r="B11" s="23" t="s">
        <v>20</v>
      </c>
      <c r="C11" s="19">
        <f>G11*0.5/7000*0.001</f>
        <v>0.13730899999999999</v>
      </c>
      <c r="D11" s="19"/>
      <c r="E11" s="20">
        <f t="shared" ref="E11:E21" si="0">G11</f>
        <v>1922326</v>
      </c>
      <c r="F11" s="20"/>
      <c r="G11" s="21">
        <v>1922326</v>
      </c>
    </row>
    <row r="12" spans="1:8" s="22" customFormat="1" ht="59.25" customHeight="1" x14ac:dyDescent="0.3">
      <c r="A12" s="17" t="s">
        <v>21</v>
      </c>
      <c r="B12" s="23" t="s">
        <v>20</v>
      </c>
      <c r="C12" s="19">
        <f>E12*0.5/7000*0.001</f>
        <v>0.10424478571428572</v>
      </c>
      <c r="D12" s="19"/>
      <c r="E12" s="20">
        <f t="shared" si="0"/>
        <v>1459427</v>
      </c>
      <c r="F12" s="20"/>
      <c r="G12" s="21">
        <v>1459427</v>
      </c>
    </row>
    <row r="13" spans="1:8" s="22" customFormat="1" ht="59.25" customHeight="1" x14ac:dyDescent="0.3">
      <c r="A13" s="17" t="s">
        <v>22</v>
      </c>
      <c r="B13" s="23" t="s">
        <v>20</v>
      </c>
      <c r="C13" s="19">
        <f t="shared" ref="C13:C21" si="1">G13*0.5/7000*0.001</f>
        <v>0.30086142857142856</v>
      </c>
      <c r="D13" s="19"/>
      <c r="E13" s="20">
        <f t="shared" si="0"/>
        <v>4212060</v>
      </c>
      <c r="F13" s="20"/>
      <c r="G13" s="21">
        <v>4212060</v>
      </c>
    </row>
    <row r="14" spans="1:8" s="22" customFormat="1" ht="59.25" customHeight="1" x14ac:dyDescent="0.3">
      <c r="A14" s="17" t="s">
        <v>23</v>
      </c>
      <c r="B14" s="18" t="s">
        <v>24</v>
      </c>
      <c r="C14" s="19">
        <f t="shared" si="1"/>
        <v>4.2931214285714281E-2</v>
      </c>
      <c r="D14" s="19"/>
      <c r="E14" s="20">
        <f t="shared" si="0"/>
        <v>601037</v>
      </c>
      <c r="F14" s="20"/>
      <c r="G14" s="21">
        <v>601037</v>
      </c>
    </row>
    <row r="15" spans="1:8" s="22" customFormat="1" ht="59.25" customHeight="1" x14ac:dyDescent="0.3">
      <c r="A15" s="17" t="s">
        <v>25</v>
      </c>
      <c r="B15" s="23" t="s">
        <v>24</v>
      </c>
      <c r="C15" s="19">
        <f t="shared" si="1"/>
        <v>0.10714285714285714</v>
      </c>
      <c r="D15" s="19"/>
      <c r="E15" s="20">
        <f t="shared" si="0"/>
        <v>1500000</v>
      </c>
      <c r="F15" s="20"/>
      <c r="G15" s="21">
        <v>1500000</v>
      </c>
    </row>
    <row r="16" spans="1:8" s="22" customFormat="1" ht="59.25" customHeight="1" x14ac:dyDescent="0.3">
      <c r="A16" s="17" t="s">
        <v>26</v>
      </c>
      <c r="B16" s="23" t="s">
        <v>24</v>
      </c>
      <c r="C16" s="19">
        <f t="shared" si="1"/>
        <v>0.30379814285714285</v>
      </c>
      <c r="D16" s="19"/>
      <c r="E16" s="20">
        <f t="shared" si="0"/>
        <v>4253174</v>
      </c>
      <c r="F16" s="20"/>
      <c r="G16" s="21">
        <v>4253174</v>
      </c>
    </row>
    <row r="17" spans="1:10" s="22" customFormat="1" ht="59.25" customHeight="1" x14ac:dyDescent="0.3">
      <c r="A17" s="17" t="s">
        <v>27</v>
      </c>
      <c r="B17" s="23" t="s">
        <v>24</v>
      </c>
      <c r="C17" s="24">
        <f t="shared" si="1"/>
        <v>7.478342857142857E-2</v>
      </c>
      <c r="D17" s="24"/>
      <c r="E17" s="25">
        <f t="shared" si="0"/>
        <v>1046968</v>
      </c>
      <c r="F17" s="25"/>
      <c r="G17" s="21">
        <v>1046968</v>
      </c>
    </row>
    <row r="18" spans="1:10" s="22" customFormat="1" ht="59.25" customHeight="1" x14ac:dyDescent="0.3">
      <c r="A18" s="17" t="s">
        <v>28</v>
      </c>
      <c r="B18" s="23" t="s">
        <v>24</v>
      </c>
      <c r="C18" s="24">
        <f t="shared" si="1"/>
        <v>0.41865214285714286</v>
      </c>
      <c r="D18" s="24"/>
      <c r="E18" s="25">
        <f t="shared" si="0"/>
        <v>5861130</v>
      </c>
      <c r="F18" s="25"/>
      <c r="G18" s="21">
        <v>5861130</v>
      </c>
    </row>
    <row r="19" spans="1:10" s="22" customFormat="1" ht="59.25" customHeight="1" x14ac:dyDescent="0.3">
      <c r="A19" s="17" t="s">
        <v>29</v>
      </c>
      <c r="B19" s="23" t="s">
        <v>24</v>
      </c>
      <c r="C19" s="24">
        <f t="shared" si="1"/>
        <v>3.0245214285714288E-2</v>
      </c>
      <c r="D19" s="24"/>
      <c r="E19" s="25">
        <f t="shared" si="0"/>
        <v>423433</v>
      </c>
      <c r="F19" s="25"/>
      <c r="G19" s="21">
        <v>423433</v>
      </c>
    </row>
    <row r="20" spans="1:10" s="22" customFormat="1" ht="59.25" customHeight="1" x14ac:dyDescent="0.3">
      <c r="A20" s="17" t="s">
        <v>30</v>
      </c>
      <c r="B20" s="23" t="s">
        <v>24</v>
      </c>
      <c r="C20" s="24">
        <f t="shared" si="1"/>
        <v>0.18387764285714286</v>
      </c>
      <c r="D20" s="24"/>
      <c r="E20" s="25">
        <f t="shared" si="0"/>
        <v>2574287</v>
      </c>
      <c r="F20" s="25"/>
      <c r="G20" s="21">
        <v>2574287</v>
      </c>
    </row>
    <row r="21" spans="1:10" s="22" customFormat="1" ht="59.25" customHeight="1" thickBot="1" x14ac:dyDescent="0.35">
      <c r="A21" s="26" t="s">
        <v>31</v>
      </c>
      <c r="B21" s="27" t="s">
        <v>32</v>
      </c>
      <c r="C21" s="28">
        <f t="shared" si="1"/>
        <v>0.34085435714285717</v>
      </c>
      <c r="D21" s="29"/>
      <c r="E21" s="30">
        <f t="shared" si="0"/>
        <v>4771961</v>
      </c>
      <c r="F21" s="31"/>
      <c r="G21" s="32">
        <v>4771961</v>
      </c>
    </row>
    <row r="22" spans="1:10" customFormat="1" ht="24.75" customHeight="1" x14ac:dyDescent="0.3">
      <c r="A22" s="51" t="s">
        <v>33</v>
      </c>
      <c r="B22" s="52" t="s">
        <v>34</v>
      </c>
      <c r="C22" s="22"/>
      <c r="D22" s="52" t="s">
        <v>35</v>
      </c>
      <c r="E22" s="51"/>
      <c r="F22" s="53"/>
      <c r="G22" s="53" t="s">
        <v>36</v>
      </c>
      <c r="H22" s="54"/>
      <c r="I22" s="2"/>
      <c r="J22" s="2"/>
    </row>
    <row r="23" spans="1:10" customFormat="1" ht="21" customHeight="1" x14ac:dyDescent="0.3">
      <c r="A23" s="55"/>
      <c r="B23" s="55"/>
      <c r="C23" s="51"/>
      <c r="D23" s="52" t="s">
        <v>37</v>
      </c>
      <c r="E23" s="51"/>
      <c r="F23" s="56"/>
      <c r="G23" s="56"/>
      <c r="H23" s="57"/>
      <c r="I23" s="2"/>
      <c r="J23" s="2"/>
    </row>
    <row r="24" spans="1:10" customFormat="1" ht="21" customHeight="1" x14ac:dyDescent="0.3">
      <c r="A24" s="55"/>
      <c r="B24" s="55"/>
      <c r="C24" s="51"/>
      <c r="D24" s="52"/>
      <c r="E24" s="51"/>
      <c r="F24" s="56"/>
      <c r="G24" s="56"/>
      <c r="H24" s="57"/>
      <c r="I24" s="2"/>
      <c r="J24" s="2"/>
    </row>
    <row r="25" spans="1:10" customFormat="1" ht="15.95" customHeight="1" x14ac:dyDescent="0.3">
      <c r="A25" s="9"/>
      <c r="B25" s="9"/>
      <c r="C25" s="9"/>
      <c r="D25" s="9"/>
      <c r="E25" s="10"/>
      <c r="F25" s="10"/>
      <c r="G25" s="11"/>
      <c r="H25" s="11"/>
      <c r="I25" s="2"/>
      <c r="J25" s="2"/>
    </row>
    <row r="26" spans="1:10" customFormat="1" ht="15.95" customHeight="1" x14ac:dyDescent="0.3">
      <c r="A26" s="12" t="s">
        <v>38</v>
      </c>
      <c r="B26" s="12"/>
      <c r="C26" s="9"/>
      <c r="D26" s="9"/>
      <c r="E26" s="10"/>
      <c r="F26" s="10"/>
      <c r="G26" s="12"/>
      <c r="H26" s="11"/>
      <c r="I26" s="2"/>
      <c r="J26" s="2"/>
    </row>
    <row r="27" spans="1:10" customFormat="1" ht="19.5" customHeight="1" x14ac:dyDescent="0.3">
      <c r="A27" s="2" t="s">
        <v>39</v>
      </c>
      <c r="B27" s="12"/>
      <c r="C27" s="13" t="s">
        <v>40</v>
      </c>
      <c r="D27" s="9"/>
      <c r="E27" s="10"/>
      <c r="F27" s="10"/>
      <c r="G27" s="14"/>
      <c r="H27" s="11"/>
      <c r="I27" s="15"/>
      <c r="J27" s="15"/>
    </row>
    <row r="28" spans="1:10" customFormat="1" ht="15.95" customHeight="1" x14ac:dyDescent="0.3">
      <c r="A28" s="12" t="s">
        <v>41</v>
      </c>
      <c r="B28" s="9"/>
      <c r="C28" s="9"/>
      <c r="D28" s="9"/>
      <c r="E28" s="9"/>
      <c r="F28" s="9"/>
      <c r="G28" s="9"/>
      <c r="H28" s="16"/>
      <c r="I28" s="15"/>
      <c r="J28" s="15"/>
    </row>
  </sheetData>
  <mergeCells count="3">
    <mergeCell ref="A4:H4"/>
    <mergeCell ref="C7:D7"/>
    <mergeCell ref="E7:H7"/>
  </mergeCells>
  <phoneticPr fontId="6" type="noConversion"/>
  <pageMargins left="0.43307086614173207" right="0.19685039370078702" top="0.47244094488189003" bottom="0.31496062992126012" header="0.47244094488189003" footer="0.31496062992126012"/>
  <pageSetup paperSize="9" scale="70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治山防災-續</vt:lpstr>
      <vt:lpstr>'治山防災-續'!Print_Area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1-2</dc:creator>
  <cp:lastModifiedBy>pcadmin</cp:lastModifiedBy>
  <cp:lastPrinted>2020-03-05T06:02:09Z</cp:lastPrinted>
  <dcterms:created xsi:type="dcterms:W3CDTF">1998-08-26T03:54:59Z</dcterms:created>
  <dcterms:modified xsi:type="dcterms:W3CDTF">2020-03-05T06:02:54Z</dcterms:modified>
</cp:coreProperties>
</file>